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22320" yWindow="4800" windowWidth="18200" windowHeight="11820"/>
  </bookViews>
  <sheets>
    <sheet name="Sheet1" sheetId="1" r:id="rId1"/>
    <sheet name="Sheet3" sheetId="3" r:id="rId2"/>
  </sheets>
  <calcPr calcId="124519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124" i="1"/>
  <c r="D104"/>
  <c r="E65"/>
  <c r="F65"/>
  <c r="E66"/>
  <c r="F66"/>
  <c r="E67"/>
  <c r="F67"/>
  <c r="E68"/>
  <c r="F68"/>
  <c r="E69"/>
  <c r="F69"/>
  <c r="E70"/>
  <c r="F70"/>
  <c r="E71"/>
  <c r="F71"/>
  <c r="E72"/>
  <c r="F72"/>
  <c r="E73"/>
  <c r="F73"/>
  <c r="E74"/>
  <c r="F74"/>
  <c r="E75"/>
  <c r="F75"/>
  <c r="E76"/>
  <c r="F76"/>
  <c r="E77"/>
  <c r="F77"/>
  <c r="E78"/>
  <c r="F78"/>
  <c r="E79"/>
  <c r="F79"/>
  <c r="E80"/>
  <c r="F80"/>
  <c r="E81"/>
  <c r="F81"/>
  <c r="E82"/>
  <c r="F82"/>
  <c r="E83"/>
  <c r="F83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E98"/>
  <c r="F98"/>
  <c r="E99"/>
  <c r="F99"/>
  <c r="E100"/>
  <c r="F100"/>
  <c r="E101"/>
  <c r="F101"/>
  <c r="E102"/>
  <c r="F102"/>
  <c r="E103"/>
  <c r="F103"/>
  <c r="E104"/>
  <c r="F104"/>
  <c r="E105"/>
  <c r="F105"/>
  <c r="E106"/>
  <c r="F106"/>
  <c r="E107"/>
  <c r="F107"/>
  <c r="E108"/>
  <c r="F108"/>
  <c r="E109"/>
  <c r="F109"/>
  <c r="E110"/>
  <c r="F110"/>
  <c r="E111"/>
  <c r="F111"/>
  <c r="E112"/>
  <c r="F112"/>
  <c r="E113"/>
  <c r="F113"/>
  <c r="E114"/>
  <c r="F114"/>
  <c r="E115"/>
  <c r="F115"/>
  <c r="E116"/>
  <c r="F116"/>
  <c r="E117"/>
  <c r="F117"/>
  <c r="E118"/>
  <c r="F118"/>
  <c r="E119"/>
  <c r="F119"/>
  <c r="E120"/>
  <c r="F120"/>
  <c r="E121"/>
  <c r="F121"/>
  <c r="E122"/>
  <c r="F122"/>
  <c r="E123"/>
  <c r="F123"/>
  <c r="E124"/>
  <c r="F124"/>
  <c r="E125"/>
  <c r="F125"/>
  <c r="E126"/>
  <c r="F126"/>
  <c r="E127"/>
  <c r="F127"/>
  <c r="E128"/>
  <c r="F128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E138"/>
  <c r="F138"/>
  <c r="E139"/>
  <c r="F139"/>
  <c r="E140"/>
  <c r="F140"/>
  <c r="E141"/>
  <c r="F141"/>
  <c r="E142"/>
  <c r="F142"/>
  <c r="E143"/>
  <c r="F143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54"/>
  <c r="F154"/>
  <c r="E155"/>
  <c r="F155"/>
  <c r="E156"/>
  <c r="F156"/>
  <c r="E157"/>
  <c r="F157"/>
  <c r="E158"/>
  <c r="F158"/>
  <c r="E159"/>
  <c r="F159"/>
  <c r="E160"/>
  <c r="F160"/>
  <c r="E161"/>
  <c r="F161"/>
  <c r="E162"/>
  <c r="F162"/>
  <c r="E163"/>
  <c r="F163"/>
  <c r="E63"/>
  <c r="F63"/>
  <c r="E64"/>
  <c r="F64"/>
  <c r="E4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42"/>
  <c r="F42"/>
  <c r="E43"/>
  <c r="F43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E39"/>
  <c r="F39"/>
  <c r="E40"/>
  <c r="F40"/>
  <c r="E41"/>
  <c r="F41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E54"/>
  <c r="F54"/>
  <c r="E55"/>
  <c r="F55"/>
  <c r="E56"/>
  <c r="F56"/>
  <c r="E57"/>
  <c r="F57"/>
  <c r="E58"/>
  <c r="F58"/>
  <c r="E59"/>
  <c r="F59"/>
  <c r="E60"/>
  <c r="F60"/>
  <c r="E61"/>
  <c r="F61"/>
  <c r="E62"/>
  <c r="F62"/>
  <c r="H4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P6"/>
  <c r="O8"/>
  <c r="O9"/>
  <c r="L8"/>
  <c r="L9"/>
  <c r="L10"/>
</calcChain>
</file>

<file path=xl/sharedStrings.xml><?xml version="1.0" encoding="utf-8"?>
<sst xmlns="http://schemas.openxmlformats.org/spreadsheetml/2006/main" count="44" uniqueCount="30">
  <si>
    <t>STD area</t>
    <phoneticPr fontId="2" type="noConversion"/>
  </si>
  <si>
    <t>sample weight</t>
    <phoneticPr fontId="2" type="noConversion"/>
  </si>
  <si>
    <t>Temp</t>
    <phoneticPr fontId="2" type="noConversion"/>
  </si>
  <si>
    <t>ppm</t>
    <phoneticPr fontId="2" type="noConversion"/>
  </si>
  <si>
    <t>STD H</t>
    <phoneticPr fontId="2" type="noConversion"/>
  </si>
  <si>
    <t>Time</t>
  </si>
  <si>
    <t>Area</t>
  </si>
  <si>
    <t>Height</t>
  </si>
  <si>
    <t>Width</t>
  </si>
  <si>
    <t>Area%</t>
  </si>
  <si>
    <t>Symmetry</t>
  </si>
  <si>
    <t>Example</t>
    <phoneticPr fontId="2" type="noConversion"/>
  </si>
  <si>
    <t>He(mol/s)</t>
    <phoneticPr fontId="2" type="noConversion"/>
  </si>
  <si>
    <t>H(mol/s)</t>
    <phoneticPr fontId="2" type="noConversion"/>
  </si>
  <si>
    <t>Area</t>
    <phoneticPr fontId="2" type="noConversion"/>
  </si>
  <si>
    <t>Sample</t>
    <phoneticPr fontId="2" type="noConversion"/>
  </si>
  <si>
    <t>x</t>
    <phoneticPr fontId="2" type="noConversion"/>
  </si>
  <si>
    <t>Standard</t>
    <phoneticPr fontId="2" type="noConversion"/>
  </si>
  <si>
    <t>x(mol/s)</t>
    <phoneticPr fontId="2" type="noConversion"/>
  </si>
  <si>
    <t>x(g/s)</t>
    <phoneticPr fontId="2" type="noConversion"/>
  </si>
  <si>
    <t>x ppm/s</t>
    <phoneticPr fontId="2" type="noConversion"/>
  </si>
  <si>
    <t>Area</t>
    <phoneticPr fontId="2" type="noConversion"/>
  </si>
  <si>
    <t>#</t>
  </si>
  <si>
    <t>ppm/min</t>
    <phoneticPr fontId="2" type="noConversion"/>
  </si>
  <si>
    <t>current</t>
    <phoneticPr fontId="2" type="noConversion"/>
  </si>
  <si>
    <t>area</t>
    <phoneticPr fontId="2" type="noConversion"/>
  </si>
  <si>
    <t>thickness</t>
    <phoneticPr fontId="2" type="noConversion"/>
  </si>
  <si>
    <t>charging</t>
    <phoneticPr fontId="2" type="noConversion"/>
  </si>
  <si>
    <t>.4-.6</t>
    <phoneticPr fontId="2" type="noConversion"/>
  </si>
  <si>
    <t>Peak POSITION</t>
    <phoneticPr fontId="2" type="noConversion"/>
  </si>
</sst>
</file>

<file path=xl/styles.xml><?xml version="1.0" encoding="utf-8"?>
<styleSheet xmlns="http://schemas.openxmlformats.org/spreadsheetml/2006/main">
  <numFmts count="1">
    <numFmt numFmtId="164" formatCode="0.00_ "/>
  </numFmts>
  <fonts count="8">
    <font>
      <sz val="11"/>
      <color theme="1"/>
      <name val="맑은 고딕"/>
      <family val="2"/>
      <charset val="129"/>
      <scheme val="minor"/>
    </font>
    <font>
      <sz val="10"/>
      <name val="굴림"/>
      <family val="3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1" fontId="5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64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plotArea>
      <c:layout>
        <c:manualLayout>
          <c:layoutTarget val="inner"/>
          <c:xMode val="edge"/>
          <c:yMode val="edge"/>
          <c:x val="0.161919072615926"/>
          <c:y val="0.0745487022455526"/>
          <c:w val="0.7864072615923"/>
          <c:h val="0.798225065616798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Sheet1!$C$9:$C$163</c:f>
              <c:numCache>
                <c:formatCode>General</c:formatCode>
                <c:ptCount val="155"/>
                <c:pt idx="0">
                  <c:v>25.0</c:v>
                </c:pt>
                <c:pt idx="1">
                  <c:v>30.0</c:v>
                </c:pt>
                <c:pt idx="2">
                  <c:v>35.0</c:v>
                </c:pt>
                <c:pt idx="3">
                  <c:v>40.0</c:v>
                </c:pt>
                <c:pt idx="4">
                  <c:v>45.0</c:v>
                </c:pt>
                <c:pt idx="5">
                  <c:v>50.0</c:v>
                </c:pt>
                <c:pt idx="6">
                  <c:v>55.0</c:v>
                </c:pt>
                <c:pt idx="7">
                  <c:v>60.0</c:v>
                </c:pt>
                <c:pt idx="8">
                  <c:v>65.0</c:v>
                </c:pt>
                <c:pt idx="9">
                  <c:v>70.0</c:v>
                </c:pt>
                <c:pt idx="10">
                  <c:v>75.0</c:v>
                </c:pt>
                <c:pt idx="11">
                  <c:v>80.0</c:v>
                </c:pt>
                <c:pt idx="12">
                  <c:v>85.0</c:v>
                </c:pt>
                <c:pt idx="13">
                  <c:v>90.0</c:v>
                </c:pt>
                <c:pt idx="14">
                  <c:v>95.0</c:v>
                </c:pt>
                <c:pt idx="15">
                  <c:v>100.0</c:v>
                </c:pt>
                <c:pt idx="16">
                  <c:v>105.0</c:v>
                </c:pt>
                <c:pt idx="17">
                  <c:v>110.0</c:v>
                </c:pt>
                <c:pt idx="18">
                  <c:v>115.0</c:v>
                </c:pt>
                <c:pt idx="19">
                  <c:v>120.0</c:v>
                </c:pt>
                <c:pt idx="20">
                  <c:v>125.0</c:v>
                </c:pt>
                <c:pt idx="21">
                  <c:v>130.0</c:v>
                </c:pt>
                <c:pt idx="22">
                  <c:v>135.0</c:v>
                </c:pt>
                <c:pt idx="23">
                  <c:v>140.0</c:v>
                </c:pt>
                <c:pt idx="24">
                  <c:v>145.0</c:v>
                </c:pt>
                <c:pt idx="25">
                  <c:v>150.0</c:v>
                </c:pt>
                <c:pt idx="26">
                  <c:v>155.0</c:v>
                </c:pt>
                <c:pt idx="27">
                  <c:v>160.0</c:v>
                </c:pt>
                <c:pt idx="28">
                  <c:v>165.0</c:v>
                </c:pt>
                <c:pt idx="29">
                  <c:v>170.0</c:v>
                </c:pt>
                <c:pt idx="30">
                  <c:v>175.0</c:v>
                </c:pt>
                <c:pt idx="31">
                  <c:v>180.0</c:v>
                </c:pt>
                <c:pt idx="32">
                  <c:v>185.0</c:v>
                </c:pt>
                <c:pt idx="33">
                  <c:v>190.0</c:v>
                </c:pt>
                <c:pt idx="34">
                  <c:v>195.0</c:v>
                </c:pt>
                <c:pt idx="35">
                  <c:v>200.0</c:v>
                </c:pt>
                <c:pt idx="36">
                  <c:v>205.0</c:v>
                </c:pt>
                <c:pt idx="37">
                  <c:v>210.0</c:v>
                </c:pt>
                <c:pt idx="38">
                  <c:v>215.0</c:v>
                </c:pt>
                <c:pt idx="39">
                  <c:v>220.0</c:v>
                </c:pt>
                <c:pt idx="40">
                  <c:v>225.0</c:v>
                </c:pt>
                <c:pt idx="41">
                  <c:v>230.0</c:v>
                </c:pt>
                <c:pt idx="42">
                  <c:v>235.0</c:v>
                </c:pt>
                <c:pt idx="43">
                  <c:v>240.0</c:v>
                </c:pt>
                <c:pt idx="44">
                  <c:v>245.0</c:v>
                </c:pt>
                <c:pt idx="45">
                  <c:v>250.0</c:v>
                </c:pt>
                <c:pt idx="46">
                  <c:v>255.0</c:v>
                </c:pt>
                <c:pt idx="47">
                  <c:v>260.0</c:v>
                </c:pt>
                <c:pt idx="48">
                  <c:v>265.0</c:v>
                </c:pt>
                <c:pt idx="49">
                  <c:v>270.0</c:v>
                </c:pt>
                <c:pt idx="50">
                  <c:v>275.0</c:v>
                </c:pt>
                <c:pt idx="51">
                  <c:v>280.0</c:v>
                </c:pt>
                <c:pt idx="52">
                  <c:v>285.0</c:v>
                </c:pt>
                <c:pt idx="53">
                  <c:v>290.0</c:v>
                </c:pt>
                <c:pt idx="54">
                  <c:v>295.0</c:v>
                </c:pt>
                <c:pt idx="55">
                  <c:v>300.0</c:v>
                </c:pt>
                <c:pt idx="56">
                  <c:v>305.0</c:v>
                </c:pt>
                <c:pt idx="57">
                  <c:v>310.0</c:v>
                </c:pt>
                <c:pt idx="58">
                  <c:v>315.0</c:v>
                </c:pt>
                <c:pt idx="59">
                  <c:v>320.0</c:v>
                </c:pt>
                <c:pt idx="60">
                  <c:v>325.0</c:v>
                </c:pt>
                <c:pt idx="61">
                  <c:v>330.0</c:v>
                </c:pt>
                <c:pt idx="62">
                  <c:v>335.0</c:v>
                </c:pt>
                <c:pt idx="63">
                  <c:v>340.0</c:v>
                </c:pt>
                <c:pt idx="64">
                  <c:v>345.0</c:v>
                </c:pt>
                <c:pt idx="65">
                  <c:v>350.0</c:v>
                </c:pt>
                <c:pt idx="66">
                  <c:v>355.0</c:v>
                </c:pt>
                <c:pt idx="67">
                  <c:v>360.0</c:v>
                </c:pt>
                <c:pt idx="68">
                  <c:v>365.0</c:v>
                </c:pt>
                <c:pt idx="69">
                  <c:v>370.0</c:v>
                </c:pt>
                <c:pt idx="70">
                  <c:v>375.0</c:v>
                </c:pt>
                <c:pt idx="71">
                  <c:v>380.0</c:v>
                </c:pt>
                <c:pt idx="72">
                  <c:v>385.0</c:v>
                </c:pt>
                <c:pt idx="73">
                  <c:v>390.0</c:v>
                </c:pt>
                <c:pt idx="74">
                  <c:v>395.0</c:v>
                </c:pt>
                <c:pt idx="75">
                  <c:v>400.0</c:v>
                </c:pt>
                <c:pt idx="76">
                  <c:v>405.0</c:v>
                </c:pt>
                <c:pt idx="77">
                  <c:v>410.0</c:v>
                </c:pt>
                <c:pt idx="78">
                  <c:v>415.0</c:v>
                </c:pt>
                <c:pt idx="79">
                  <c:v>420.0</c:v>
                </c:pt>
                <c:pt idx="80">
                  <c:v>425.0</c:v>
                </c:pt>
                <c:pt idx="81">
                  <c:v>430.0</c:v>
                </c:pt>
                <c:pt idx="82">
                  <c:v>435.0</c:v>
                </c:pt>
                <c:pt idx="83">
                  <c:v>440.0</c:v>
                </c:pt>
                <c:pt idx="84">
                  <c:v>445.0</c:v>
                </c:pt>
                <c:pt idx="85">
                  <c:v>450.0</c:v>
                </c:pt>
                <c:pt idx="86">
                  <c:v>455.0</c:v>
                </c:pt>
                <c:pt idx="87">
                  <c:v>460.0</c:v>
                </c:pt>
                <c:pt idx="88">
                  <c:v>465.0</c:v>
                </c:pt>
                <c:pt idx="89">
                  <c:v>470.0</c:v>
                </c:pt>
                <c:pt idx="90">
                  <c:v>475.0</c:v>
                </c:pt>
                <c:pt idx="91">
                  <c:v>480.0</c:v>
                </c:pt>
                <c:pt idx="92">
                  <c:v>485.0</c:v>
                </c:pt>
                <c:pt idx="93">
                  <c:v>490.0</c:v>
                </c:pt>
                <c:pt idx="94">
                  <c:v>495.0</c:v>
                </c:pt>
                <c:pt idx="95">
                  <c:v>500.0</c:v>
                </c:pt>
                <c:pt idx="96">
                  <c:v>505.0</c:v>
                </c:pt>
                <c:pt idx="97">
                  <c:v>510.0</c:v>
                </c:pt>
                <c:pt idx="98">
                  <c:v>515.0</c:v>
                </c:pt>
                <c:pt idx="99">
                  <c:v>520.0</c:v>
                </c:pt>
                <c:pt idx="100">
                  <c:v>525.0</c:v>
                </c:pt>
                <c:pt idx="101">
                  <c:v>530.0</c:v>
                </c:pt>
                <c:pt idx="102">
                  <c:v>535.0</c:v>
                </c:pt>
                <c:pt idx="103">
                  <c:v>540.0</c:v>
                </c:pt>
                <c:pt idx="104">
                  <c:v>545.0</c:v>
                </c:pt>
                <c:pt idx="105">
                  <c:v>550.0</c:v>
                </c:pt>
                <c:pt idx="106">
                  <c:v>555.0</c:v>
                </c:pt>
                <c:pt idx="107">
                  <c:v>560.0</c:v>
                </c:pt>
                <c:pt idx="108">
                  <c:v>565.0</c:v>
                </c:pt>
                <c:pt idx="109">
                  <c:v>570.0</c:v>
                </c:pt>
                <c:pt idx="110">
                  <c:v>575.0</c:v>
                </c:pt>
                <c:pt idx="111">
                  <c:v>580.0</c:v>
                </c:pt>
                <c:pt idx="112">
                  <c:v>585.0</c:v>
                </c:pt>
                <c:pt idx="113">
                  <c:v>590.0</c:v>
                </c:pt>
                <c:pt idx="114">
                  <c:v>595.0</c:v>
                </c:pt>
                <c:pt idx="115">
                  <c:v>600.0</c:v>
                </c:pt>
                <c:pt idx="116">
                  <c:v>605.0</c:v>
                </c:pt>
                <c:pt idx="117">
                  <c:v>610.0</c:v>
                </c:pt>
                <c:pt idx="118">
                  <c:v>615.0</c:v>
                </c:pt>
                <c:pt idx="119">
                  <c:v>620.0</c:v>
                </c:pt>
                <c:pt idx="120">
                  <c:v>625.0</c:v>
                </c:pt>
                <c:pt idx="121">
                  <c:v>630.0</c:v>
                </c:pt>
                <c:pt idx="122">
                  <c:v>635.0</c:v>
                </c:pt>
                <c:pt idx="123">
                  <c:v>640.0</c:v>
                </c:pt>
                <c:pt idx="124">
                  <c:v>645.0</c:v>
                </c:pt>
                <c:pt idx="125">
                  <c:v>650.0</c:v>
                </c:pt>
                <c:pt idx="126">
                  <c:v>655.0</c:v>
                </c:pt>
                <c:pt idx="127">
                  <c:v>660.0</c:v>
                </c:pt>
                <c:pt idx="128">
                  <c:v>665.0</c:v>
                </c:pt>
                <c:pt idx="129">
                  <c:v>670.0</c:v>
                </c:pt>
                <c:pt idx="130">
                  <c:v>675.0</c:v>
                </c:pt>
                <c:pt idx="131">
                  <c:v>680.0</c:v>
                </c:pt>
                <c:pt idx="132">
                  <c:v>685.0</c:v>
                </c:pt>
                <c:pt idx="133">
                  <c:v>690.0</c:v>
                </c:pt>
                <c:pt idx="134">
                  <c:v>695.0</c:v>
                </c:pt>
                <c:pt idx="135">
                  <c:v>700.0</c:v>
                </c:pt>
                <c:pt idx="136">
                  <c:v>705.0</c:v>
                </c:pt>
                <c:pt idx="137">
                  <c:v>710.0</c:v>
                </c:pt>
                <c:pt idx="138">
                  <c:v>715.0</c:v>
                </c:pt>
                <c:pt idx="139">
                  <c:v>720.0</c:v>
                </c:pt>
                <c:pt idx="140">
                  <c:v>725.0</c:v>
                </c:pt>
                <c:pt idx="141">
                  <c:v>730.0</c:v>
                </c:pt>
                <c:pt idx="142">
                  <c:v>735.0</c:v>
                </c:pt>
                <c:pt idx="143">
                  <c:v>740.0</c:v>
                </c:pt>
                <c:pt idx="144">
                  <c:v>745.0</c:v>
                </c:pt>
                <c:pt idx="145">
                  <c:v>750.0</c:v>
                </c:pt>
                <c:pt idx="146">
                  <c:v>755.0</c:v>
                </c:pt>
                <c:pt idx="147">
                  <c:v>760.0</c:v>
                </c:pt>
                <c:pt idx="148">
                  <c:v>765.0</c:v>
                </c:pt>
                <c:pt idx="149">
                  <c:v>770.0</c:v>
                </c:pt>
                <c:pt idx="150">
                  <c:v>775.0</c:v>
                </c:pt>
                <c:pt idx="151">
                  <c:v>780.0</c:v>
                </c:pt>
                <c:pt idx="152">
                  <c:v>785.0</c:v>
                </c:pt>
                <c:pt idx="153">
                  <c:v>790.0</c:v>
                </c:pt>
                <c:pt idx="154">
                  <c:v>795.0</c:v>
                </c:pt>
              </c:numCache>
            </c:numRef>
          </c:xVal>
          <c:yVal>
            <c:numRef>
              <c:f>Sheet1!$E$9:$E$163</c:f>
              <c:numCache>
                <c:formatCode>General</c:formatCode>
                <c:ptCount val="155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0.00306104790645039</c:v>
                </c:pt>
                <c:pt idx="76">
                  <c:v>0.00088556921916258</c:v>
                </c:pt>
                <c:pt idx="77">
                  <c:v>0.000269026216522067</c:v>
                </c:pt>
                <c:pt idx="78">
                  <c:v>0.00246220954356846</c:v>
                </c:pt>
                <c:pt idx="79">
                  <c:v>0.00207911486231611</c:v>
                </c:pt>
                <c:pt idx="80">
                  <c:v>0.00268714277631083</c:v>
                </c:pt>
                <c:pt idx="81">
                  <c:v>0.00205171482459449</c:v>
                </c:pt>
                <c:pt idx="82">
                  <c:v>0.00367261674839683</c:v>
                </c:pt>
                <c:pt idx="83">
                  <c:v>0.00390294568087514</c:v>
                </c:pt>
                <c:pt idx="84">
                  <c:v>0.00590668936250471</c:v>
                </c:pt>
                <c:pt idx="85">
                  <c:v>0.00656639796303282</c:v>
                </c:pt>
                <c:pt idx="86">
                  <c:v>0.00822447963032817</c:v>
                </c:pt>
                <c:pt idx="87">
                  <c:v>0.0119528238400604</c:v>
                </c:pt>
                <c:pt idx="88">
                  <c:v>0.0132122981893625</c:v>
                </c:pt>
                <c:pt idx="89">
                  <c:v>0.0156116141078838</c:v>
                </c:pt>
                <c:pt idx="90">
                  <c:v>0.0180891676725764</c:v>
                </c:pt>
                <c:pt idx="91">
                  <c:v>0.0199303658996605</c:v>
                </c:pt>
                <c:pt idx="92">
                  <c:v>0.0249445728027159</c:v>
                </c:pt>
                <c:pt idx="93">
                  <c:v>0.0265896710675217</c:v>
                </c:pt>
                <c:pt idx="94">
                  <c:v>0.0318137201056205</c:v>
                </c:pt>
                <c:pt idx="95">
                  <c:v>0.0489445609204074</c:v>
                </c:pt>
                <c:pt idx="96">
                  <c:v>0.0660754017351942</c:v>
                </c:pt>
                <c:pt idx="97">
                  <c:v>0.0767464096567333</c:v>
                </c:pt>
                <c:pt idx="98">
                  <c:v>0.0785188970199924</c:v>
                </c:pt>
                <c:pt idx="99">
                  <c:v>0.0740726718219539</c:v>
                </c:pt>
                <c:pt idx="100">
                  <c:v>0.0692634172010562</c:v>
                </c:pt>
                <c:pt idx="101">
                  <c:v>0.0642547746133534</c:v>
                </c:pt>
                <c:pt idx="102">
                  <c:v>0.0598254952847982</c:v>
                </c:pt>
                <c:pt idx="103">
                  <c:v>0.0567500307431158</c:v>
                </c:pt>
                <c:pt idx="104">
                  <c:v>0.0520964926442852</c:v>
                </c:pt>
                <c:pt idx="105">
                  <c:v>0.0504802276499434</c:v>
                </c:pt>
                <c:pt idx="106">
                  <c:v>0.0463450982648057</c:v>
                </c:pt>
                <c:pt idx="107">
                  <c:v>0.0431678741984157</c:v>
                </c:pt>
                <c:pt idx="108">
                  <c:v>0.0398564321010939</c:v>
                </c:pt>
                <c:pt idx="109">
                  <c:v>0.0354177946058091</c:v>
                </c:pt>
                <c:pt idx="110">
                  <c:v>0.03431580724255</c:v>
                </c:pt>
                <c:pt idx="111">
                  <c:v>0.0293470422482082</c:v>
                </c:pt>
                <c:pt idx="112">
                  <c:v>0.0270701412674462</c:v>
                </c:pt>
                <c:pt idx="113">
                  <c:v>0.0250318313843832</c:v>
                </c:pt>
                <c:pt idx="114">
                  <c:v>0.0229954605809129</c:v>
                </c:pt>
                <c:pt idx="115">
                  <c:v>0.0206463921161826</c:v>
                </c:pt>
                <c:pt idx="116">
                  <c:v>0.0182973236514523</c:v>
                </c:pt>
                <c:pt idx="117">
                  <c:v>0.0185384439834025</c:v>
                </c:pt>
                <c:pt idx="118">
                  <c:v>0.0196250873255375</c:v>
                </c:pt>
                <c:pt idx="119">
                  <c:v>0.0203708741984157</c:v>
                </c:pt>
                <c:pt idx="120">
                  <c:v>0.01960266144851</c:v>
                </c:pt>
                <c:pt idx="121">
                  <c:v>0.0219463342135043</c:v>
                </c:pt>
                <c:pt idx="122">
                  <c:v>0.0235404262542437</c:v>
                </c:pt>
                <c:pt idx="123">
                  <c:v>0.0255743521312712</c:v>
                </c:pt>
                <c:pt idx="124">
                  <c:v>0.0277510111278763</c:v>
                </c:pt>
                <c:pt idx="125">
                  <c:v>0.0291810401735194</c:v>
                </c:pt>
                <c:pt idx="126">
                  <c:v>0.0315167880045266</c:v>
                </c:pt>
                <c:pt idx="127">
                  <c:v>0.0347688774047529</c:v>
                </c:pt>
                <c:pt idx="128">
                  <c:v>0.0363493115805356</c:v>
                </c:pt>
                <c:pt idx="129">
                  <c:v>0.0388956603168615</c:v>
                </c:pt>
                <c:pt idx="130">
                  <c:v>0.039147656356092</c:v>
                </c:pt>
                <c:pt idx="131">
                  <c:v>0.0375318972086005</c:v>
                </c:pt>
                <c:pt idx="132">
                  <c:v>0.0377235288570351</c:v>
                </c:pt>
                <c:pt idx="133">
                  <c:v>0.0375753157299132</c:v>
                </c:pt>
                <c:pt idx="134">
                  <c:v>0.0366025722368917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</c:numCache>
            </c:numRef>
          </c:yVal>
          <c:smooth val="1"/>
        </c:ser>
        <c:axId val="550327192"/>
        <c:axId val="551054952"/>
      </c:scatterChart>
      <c:valAx>
        <c:axId val="550327192"/>
        <c:scaling>
          <c:orientation val="minMax"/>
          <c:max val="800.0"/>
          <c:min val="0.0"/>
        </c:scaling>
        <c:axPos val="b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51054952"/>
        <c:crosses val="autoZero"/>
        <c:crossBetween val="midCat"/>
      </c:valAx>
      <c:valAx>
        <c:axId val="551054952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ko-KR"/>
            </a:pPr>
            <a:endParaRPr lang="en-US"/>
          </a:p>
        </c:txPr>
        <c:crossAx val="550327192"/>
        <c:crosses val="autoZero"/>
        <c:crossBetween val="midCat"/>
      </c:valAx>
    </c:plotArea>
    <c:plotVisOnly val="1"/>
    <c:dispBlanksAs val="gap"/>
  </c:chart>
  <c:printSettings>
    <c:headerFooter/>
    <c:pageMargins b="0.75000000000001" l="0.700000000000001" r="0.700000000000001" t="0.75000000000001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392206</xdr:colOff>
      <xdr:row>8</xdr:row>
      <xdr:rowOff>0</xdr:rowOff>
    </xdr:from>
    <xdr:to>
      <xdr:col>22</xdr:col>
      <xdr:colOff>44822</xdr:colOff>
      <xdr:row>30</xdr:row>
      <xdr:rowOff>112059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Z253"/>
  <sheetViews>
    <sheetView tabSelected="1" zoomScale="85" zoomScaleNormal="85" zoomScalePageLayoutView="85" workbookViewId="0">
      <selection activeCell="B1" sqref="B1:F1048576"/>
    </sheetView>
  </sheetViews>
  <sheetFormatPr baseColWidth="10" defaultColWidth="8.625" defaultRowHeight="15"/>
  <cols>
    <col min="4" max="4" width="15.5" customWidth="1"/>
    <col min="5" max="5" width="13.125" bestFit="1" customWidth="1"/>
    <col min="7" max="7" width="8.125" customWidth="1"/>
    <col min="9" max="9" width="7" style="9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25</v>
      </c>
      <c r="F1" t="s">
        <v>24</v>
      </c>
      <c r="H1" t="s">
        <v>26</v>
      </c>
      <c r="J1" t="s">
        <v>27</v>
      </c>
    </row>
    <row r="2" spans="2:24">
      <c r="B2">
        <v>10.199999999999999</v>
      </c>
      <c r="C2" s="8">
        <v>561</v>
      </c>
      <c r="D2" s="7">
        <v>19.28</v>
      </c>
      <c r="G2" s="11"/>
      <c r="L2" s="2"/>
      <c r="X2" s="5"/>
    </row>
    <row r="3" spans="2:24">
      <c r="C3" t="s">
        <v>2</v>
      </c>
      <c r="D3" t="s">
        <v>21</v>
      </c>
      <c r="E3" t="s">
        <v>23</v>
      </c>
      <c r="F3" t="s">
        <v>3</v>
      </c>
      <c r="J3" s="3"/>
      <c r="K3" s="3" t="s">
        <v>11</v>
      </c>
      <c r="L3" s="3"/>
      <c r="M3" s="3"/>
    </row>
    <row r="4" spans="2:24">
      <c r="B4">
        <v>0</v>
      </c>
      <c r="C4">
        <f>B4*100/60*3</f>
        <v>0</v>
      </c>
      <c r="E4">
        <f>$B$2*10^(-6)*D4/$C$2*7.45*10^(-6)*10^6/$D$2*2*60</f>
        <v>0</v>
      </c>
      <c r="F4">
        <f>E4*3</f>
        <v>0</v>
      </c>
      <c r="H4">
        <f>SUM(F4:F43)</f>
        <v>0</v>
      </c>
      <c r="J4" s="3"/>
      <c r="K4" s="3" t="s">
        <v>12</v>
      </c>
      <c r="L4" s="3" t="s">
        <v>13</v>
      </c>
      <c r="M4" s="3" t="s">
        <v>14</v>
      </c>
    </row>
    <row r="5" spans="2:24">
      <c r="B5">
        <v>1</v>
      </c>
      <c r="C5">
        <f t="shared" ref="C5:C68" si="0">B5*100/60*3</f>
        <v>5</v>
      </c>
      <c r="E5">
        <f>$B$2*10^(-6)*D5/$C$2*7.45*10^(-6)*10^6/$D$2*2*60</f>
        <v>0</v>
      </c>
      <c r="F5">
        <f t="shared" ref="F5:F68" si="1">E5*3</f>
        <v>0</v>
      </c>
      <c r="J5" s="3" t="s">
        <v>15</v>
      </c>
      <c r="K5" s="4">
        <v>7.4499999999999998E-6</v>
      </c>
      <c r="L5" s="3" t="s">
        <v>16</v>
      </c>
      <c r="M5" s="3">
        <v>31660.799999999999</v>
      </c>
    </row>
    <row r="6" spans="2:24">
      <c r="B6">
        <v>2</v>
      </c>
      <c r="C6">
        <f t="shared" si="0"/>
        <v>10</v>
      </c>
      <c r="E6">
        <f t="shared" ref="E6:E7" si="2">$B$2*10^(-6)*D6/$C$2*7.45*10^(-6)*10^6/$D$2*2*60</f>
        <v>0</v>
      </c>
      <c r="F6">
        <f t="shared" si="1"/>
        <v>0</v>
      </c>
      <c r="J6" s="3" t="s">
        <v>17</v>
      </c>
      <c r="K6" s="3">
        <v>1</v>
      </c>
      <c r="L6" s="4">
        <v>1.0200000000000001E-5</v>
      </c>
      <c r="M6" s="3">
        <v>2660</v>
      </c>
      <c r="P6" s="5">
        <f>K5/L6</f>
        <v>0.73039215686274506</v>
      </c>
    </row>
    <row r="7" spans="2:24">
      <c r="B7">
        <v>3</v>
      </c>
      <c r="C7">
        <f t="shared" si="0"/>
        <v>15</v>
      </c>
      <c r="E7">
        <f t="shared" si="2"/>
        <v>0</v>
      </c>
      <c r="F7">
        <f t="shared" si="1"/>
        <v>0</v>
      </c>
      <c r="J7" s="3"/>
      <c r="K7" s="3"/>
      <c r="L7" s="3"/>
      <c r="M7" s="3"/>
      <c r="O7" s="2"/>
    </row>
    <row r="8" spans="2:24">
      <c r="B8">
        <v>4</v>
      </c>
      <c r="C8">
        <f t="shared" si="0"/>
        <v>20</v>
      </c>
      <c r="E8">
        <f t="shared" ref="E8:E39" si="3">$B$2*10^(-6)*D8/$C$2*7.45*10^(-6)*10^6/$D$2*2*60</f>
        <v>0</v>
      </c>
      <c r="F8">
        <f t="shared" si="1"/>
        <v>0</v>
      </c>
      <c r="J8" s="3"/>
      <c r="K8" s="3" t="s">
        <v>18</v>
      </c>
      <c r="L8" s="4">
        <f>L6*K5*M5/M6</f>
        <v>9.04475260150376E-10</v>
      </c>
      <c r="M8" s="3"/>
      <c r="O8">
        <f>M6/M5</f>
        <v>8.4015564988882158E-2</v>
      </c>
    </row>
    <row r="9" spans="2:24">
      <c r="B9">
        <v>5</v>
      </c>
      <c r="C9">
        <f t="shared" si="0"/>
        <v>25</v>
      </c>
      <c r="E9">
        <f t="shared" si="3"/>
        <v>0</v>
      </c>
      <c r="F9">
        <f t="shared" si="1"/>
        <v>0</v>
      </c>
      <c r="J9" s="3"/>
      <c r="K9" s="3" t="s">
        <v>19</v>
      </c>
      <c r="L9" s="4">
        <f>L8*2</f>
        <v>1.808950520300752E-9</v>
      </c>
      <c r="M9" s="3"/>
      <c r="O9" s="5">
        <f>O8*L6</f>
        <v>8.569587628865981E-7</v>
      </c>
      <c r="W9" s="5"/>
    </row>
    <row r="10" spans="2:24">
      <c r="B10">
        <v>6</v>
      </c>
      <c r="C10">
        <f t="shared" si="0"/>
        <v>30</v>
      </c>
      <c r="E10">
        <f t="shared" si="3"/>
        <v>0</v>
      </c>
      <c r="F10">
        <f t="shared" si="1"/>
        <v>0</v>
      </c>
      <c r="J10" s="3"/>
      <c r="K10" s="3" t="s">
        <v>20</v>
      </c>
      <c r="L10" s="4">
        <f>L9/D2*1000000</f>
        <v>9.3825234455433194E-5</v>
      </c>
      <c r="M10" s="3"/>
    </row>
    <row r="11" spans="2:24">
      <c r="B11">
        <v>7</v>
      </c>
      <c r="C11">
        <f t="shared" si="0"/>
        <v>35</v>
      </c>
      <c r="E11">
        <f t="shared" si="3"/>
        <v>0</v>
      </c>
      <c r="F11">
        <f t="shared" si="1"/>
        <v>0</v>
      </c>
    </row>
    <row r="12" spans="2:24">
      <c r="B12">
        <v>8</v>
      </c>
      <c r="C12">
        <f t="shared" si="0"/>
        <v>40</v>
      </c>
      <c r="E12">
        <f t="shared" si="3"/>
        <v>0</v>
      </c>
      <c r="F12">
        <f t="shared" si="1"/>
        <v>0</v>
      </c>
    </row>
    <row r="13" spans="2:24">
      <c r="B13">
        <v>9</v>
      </c>
      <c r="C13">
        <f t="shared" si="0"/>
        <v>45</v>
      </c>
      <c r="E13">
        <f t="shared" si="3"/>
        <v>0</v>
      </c>
      <c r="F13">
        <f t="shared" si="1"/>
        <v>0</v>
      </c>
    </row>
    <row r="14" spans="2:24">
      <c r="B14">
        <v>10</v>
      </c>
      <c r="C14">
        <f t="shared" si="0"/>
        <v>50</v>
      </c>
      <c r="E14">
        <f t="shared" si="3"/>
        <v>0</v>
      </c>
      <c r="F14">
        <f t="shared" si="1"/>
        <v>0</v>
      </c>
    </row>
    <row r="15" spans="2:24">
      <c r="B15">
        <v>11</v>
      </c>
      <c r="C15">
        <f t="shared" si="0"/>
        <v>55</v>
      </c>
      <c r="E15">
        <f t="shared" si="3"/>
        <v>0</v>
      </c>
      <c r="F15">
        <f t="shared" si="1"/>
        <v>0</v>
      </c>
    </row>
    <row r="16" spans="2:24">
      <c r="B16">
        <v>12</v>
      </c>
      <c r="C16">
        <f t="shared" si="0"/>
        <v>60</v>
      </c>
      <c r="E16">
        <f t="shared" si="3"/>
        <v>0</v>
      </c>
      <c r="F16">
        <f t="shared" si="1"/>
        <v>0</v>
      </c>
    </row>
    <row r="17" spans="2:24">
      <c r="B17">
        <v>13</v>
      </c>
      <c r="C17">
        <f t="shared" si="0"/>
        <v>65</v>
      </c>
      <c r="E17">
        <f t="shared" si="3"/>
        <v>0</v>
      </c>
      <c r="F17">
        <f t="shared" si="1"/>
        <v>0</v>
      </c>
    </row>
    <row r="18" spans="2:24">
      <c r="B18">
        <v>14</v>
      </c>
      <c r="C18">
        <f t="shared" si="0"/>
        <v>70</v>
      </c>
      <c r="E18">
        <f t="shared" si="3"/>
        <v>0</v>
      </c>
      <c r="F18">
        <f t="shared" si="1"/>
        <v>0</v>
      </c>
    </row>
    <row r="19" spans="2:24">
      <c r="B19">
        <v>15</v>
      </c>
      <c r="C19">
        <f t="shared" si="0"/>
        <v>75</v>
      </c>
      <c r="E19">
        <f t="shared" si="3"/>
        <v>0</v>
      </c>
      <c r="F19">
        <f t="shared" si="1"/>
        <v>0</v>
      </c>
    </row>
    <row r="20" spans="2:24">
      <c r="B20">
        <v>16</v>
      </c>
      <c r="C20">
        <f t="shared" si="0"/>
        <v>80</v>
      </c>
      <c r="E20">
        <f>$B$2*10^(-6)*D20/$C$2*7.45*10^(-6)*10^6/$D$2*2*60</f>
        <v>0</v>
      </c>
      <c r="F20">
        <f t="shared" si="1"/>
        <v>0</v>
      </c>
    </row>
    <row r="21" spans="2:24">
      <c r="B21">
        <v>17</v>
      </c>
      <c r="C21">
        <f t="shared" si="0"/>
        <v>85</v>
      </c>
      <c r="E21">
        <f t="shared" si="3"/>
        <v>0</v>
      </c>
      <c r="F21">
        <f t="shared" si="1"/>
        <v>0</v>
      </c>
    </row>
    <row r="22" spans="2:24">
      <c r="B22">
        <v>18</v>
      </c>
      <c r="C22">
        <f t="shared" si="0"/>
        <v>90</v>
      </c>
      <c r="E22">
        <f t="shared" si="3"/>
        <v>0</v>
      </c>
      <c r="F22">
        <f t="shared" si="1"/>
        <v>0</v>
      </c>
    </row>
    <row r="23" spans="2:24">
      <c r="B23">
        <v>19</v>
      </c>
      <c r="C23">
        <f t="shared" si="0"/>
        <v>95</v>
      </c>
      <c r="E23">
        <f t="shared" si="3"/>
        <v>0</v>
      </c>
      <c r="F23">
        <f t="shared" si="1"/>
        <v>0</v>
      </c>
    </row>
    <row r="24" spans="2:24">
      <c r="B24">
        <v>20</v>
      </c>
      <c r="C24">
        <f t="shared" si="0"/>
        <v>100</v>
      </c>
      <c r="E24">
        <f t="shared" si="3"/>
        <v>0</v>
      </c>
      <c r="F24">
        <f t="shared" si="1"/>
        <v>0</v>
      </c>
    </row>
    <row r="25" spans="2:24">
      <c r="B25">
        <v>21</v>
      </c>
      <c r="C25">
        <f t="shared" si="0"/>
        <v>105</v>
      </c>
      <c r="E25">
        <f t="shared" si="3"/>
        <v>0</v>
      </c>
      <c r="F25">
        <f t="shared" si="1"/>
        <v>0</v>
      </c>
    </row>
    <row r="26" spans="2:24">
      <c r="B26">
        <v>22</v>
      </c>
      <c r="C26">
        <f t="shared" si="0"/>
        <v>110</v>
      </c>
      <c r="E26">
        <f t="shared" si="3"/>
        <v>0</v>
      </c>
      <c r="F26">
        <f t="shared" si="1"/>
        <v>0</v>
      </c>
    </row>
    <row r="27" spans="2:24">
      <c r="B27">
        <v>23</v>
      </c>
      <c r="C27">
        <f t="shared" si="0"/>
        <v>115</v>
      </c>
      <c r="E27">
        <f t="shared" si="3"/>
        <v>0</v>
      </c>
      <c r="F27">
        <f t="shared" si="1"/>
        <v>0</v>
      </c>
    </row>
    <row r="28" spans="2:24">
      <c r="B28">
        <v>24</v>
      </c>
      <c r="C28">
        <f t="shared" si="0"/>
        <v>120</v>
      </c>
      <c r="E28">
        <f t="shared" si="3"/>
        <v>0</v>
      </c>
      <c r="F28">
        <f t="shared" si="1"/>
        <v>0</v>
      </c>
    </row>
    <row r="29" spans="2:24">
      <c r="B29">
        <v>25</v>
      </c>
      <c r="C29">
        <f t="shared" si="0"/>
        <v>125</v>
      </c>
      <c r="E29">
        <f t="shared" si="3"/>
        <v>0</v>
      </c>
      <c r="F29">
        <f t="shared" si="1"/>
        <v>0</v>
      </c>
      <c r="X29" s="5"/>
    </row>
    <row r="30" spans="2:24">
      <c r="B30">
        <v>26</v>
      </c>
      <c r="C30">
        <f t="shared" si="0"/>
        <v>130</v>
      </c>
      <c r="E30">
        <f t="shared" si="3"/>
        <v>0</v>
      </c>
      <c r="F30">
        <f t="shared" si="1"/>
        <v>0</v>
      </c>
    </row>
    <row r="31" spans="2:24">
      <c r="B31">
        <v>27</v>
      </c>
      <c r="C31">
        <f t="shared" si="0"/>
        <v>135</v>
      </c>
      <c r="E31">
        <f t="shared" si="3"/>
        <v>0</v>
      </c>
      <c r="F31">
        <f t="shared" si="1"/>
        <v>0</v>
      </c>
    </row>
    <row r="32" spans="2:24">
      <c r="B32">
        <v>28</v>
      </c>
      <c r="C32">
        <f t="shared" si="0"/>
        <v>140</v>
      </c>
      <c r="E32">
        <f t="shared" si="3"/>
        <v>0</v>
      </c>
      <c r="F32">
        <f t="shared" si="1"/>
        <v>0</v>
      </c>
      <c r="J32" t="s">
        <v>29</v>
      </c>
      <c r="K32" t="s">
        <v>28</v>
      </c>
      <c r="L32" t="s">
        <v>22</v>
      </c>
      <c r="M32" t="s">
        <v>5</v>
      </c>
      <c r="N32" t="s">
        <v>6</v>
      </c>
      <c r="O32" t="s">
        <v>7</v>
      </c>
      <c r="P32" t="s">
        <v>8</v>
      </c>
      <c r="Q32" t="s">
        <v>9</v>
      </c>
      <c r="R32" t="s">
        <v>10</v>
      </c>
    </row>
    <row r="33" spans="1:26">
      <c r="B33">
        <v>29</v>
      </c>
      <c r="C33">
        <f t="shared" si="0"/>
        <v>145</v>
      </c>
      <c r="E33">
        <f t="shared" si="3"/>
        <v>0</v>
      </c>
      <c r="F33">
        <f t="shared" si="1"/>
        <v>0</v>
      </c>
      <c r="L33">
        <v>1</v>
      </c>
      <c r="M33">
        <v>1.07</v>
      </c>
      <c r="N33">
        <v>3630.8</v>
      </c>
      <c r="O33" s="5">
        <v>1363.1</v>
      </c>
      <c r="P33" s="5">
        <v>4.4400000000000002E-2</v>
      </c>
      <c r="Q33">
        <v>1.5009999999999999</v>
      </c>
      <c r="R33" s="5">
        <v>22.66</v>
      </c>
      <c r="S33" s="5"/>
      <c r="Z33" s="5"/>
    </row>
    <row r="34" spans="1:26">
      <c r="B34">
        <v>30</v>
      </c>
      <c r="C34">
        <f t="shared" si="0"/>
        <v>150</v>
      </c>
      <c r="E34">
        <f t="shared" si="3"/>
        <v>0</v>
      </c>
      <c r="F34">
        <f t="shared" si="1"/>
        <v>0</v>
      </c>
      <c r="L34">
        <v>2</v>
      </c>
      <c r="M34">
        <v>3.5190000000000001</v>
      </c>
      <c r="N34">
        <v>1050.4000000000001</v>
      </c>
      <c r="O34">
        <v>196</v>
      </c>
      <c r="P34" s="5">
        <v>8.9300000000000004E-2</v>
      </c>
      <c r="Q34">
        <v>0.434</v>
      </c>
      <c r="R34">
        <v>0.83599999999999997</v>
      </c>
      <c r="Z34" s="5"/>
    </row>
    <row r="35" spans="1:26">
      <c r="B35" s="6">
        <v>31</v>
      </c>
      <c r="C35">
        <f t="shared" si="0"/>
        <v>155</v>
      </c>
      <c r="E35">
        <f t="shared" si="3"/>
        <v>0</v>
      </c>
      <c r="F35">
        <f t="shared" si="1"/>
        <v>0</v>
      </c>
      <c r="L35">
        <v>3</v>
      </c>
      <c r="M35">
        <v>6.5309999999999997</v>
      </c>
      <c r="N35">
        <v>319.10000000000002</v>
      </c>
      <c r="O35">
        <v>105.8</v>
      </c>
      <c r="P35" s="5">
        <v>5.0200000000000002E-2</v>
      </c>
      <c r="Q35">
        <v>0.13200000000000001</v>
      </c>
      <c r="R35">
        <v>1.054</v>
      </c>
      <c r="X35" s="5"/>
    </row>
    <row r="36" spans="1:26">
      <c r="A36" s="6"/>
      <c r="B36" s="6">
        <v>32</v>
      </c>
      <c r="C36" s="6">
        <f t="shared" si="0"/>
        <v>160</v>
      </c>
      <c r="E36">
        <f t="shared" si="3"/>
        <v>0</v>
      </c>
      <c r="F36">
        <f t="shared" si="1"/>
        <v>0</v>
      </c>
      <c r="L36">
        <v>4</v>
      </c>
      <c r="M36">
        <v>9.5289999999999999</v>
      </c>
      <c r="N36">
        <v>2920.5</v>
      </c>
      <c r="O36">
        <v>415.8</v>
      </c>
      <c r="P36" s="5">
        <v>0.1171</v>
      </c>
      <c r="Q36">
        <v>1.2070000000000001</v>
      </c>
      <c r="R36" s="5">
        <v>1.3939999999999999</v>
      </c>
      <c r="X36" s="5"/>
    </row>
    <row r="37" spans="1:26">
      <c r="B37">
        <v>33</v>
      </c>
      <c r="C37">
        <f t="shared" si="0"/>
        <v>165</v>
      </c>
      <c r="E37">
        <f t="shared" si="3"/>
        <v>0</v>
      </c>
      <c r="F37">
        <f t="shared" si="1"/>
        <v>0</v>
      </c>
      <c r="L37">
        <v>5</v>
      </c>
      <c r="M37">
        <v>12.528</v>
      </c>
      <c r="N37">
        <v>2466.1</v>
      </c>
      <c r="O37">
        <v>446.9</v>
      </c>
      <c r="P37" s="5">
        <v>9.1999999999999998E-2</v>
      </c>
      <c r="Q37">
        <v>1.02</v>
      </c>
      <c r="R37" s="5">
        <v>0.80400000000000005</v>
      </c>
    </row>
    <row r="38" spans="1:26">
      <c r="B38">
        <v>34</v>
      </c>
      <c r="C38">
        <f t="shared" si="0"/>
        <v>170</v>
      </c>
      <c r="E38">
        <f t="shared" si="3"/>
        <v>0</v>
      </c>
      <c r="F38">
        <f t="shared" si="1"/>
        <v>0</v>
      </c>
      <c r="L38">
        <v>6</v>
      </c>
      <c r="M38">
        <v>15.528</v>
      </c>
      <c r="N38">
        <v>3187.3</v>
      </c>
      <c r="O38">
        <v>569.29999999999995</v>
      </c>
      <c r="P38" s="5">
        <v>9.3299999999999994E-2</v>
      </c>
      <c r="Q38">
        <v>1.3180000000000001</v>
      </c>
      <c r="R38">
        <v>0.83099999999999996</v>
      </c>
    </row>
    <row r="39" spans="1:26">
      <c r="B39">
        <v>35</v>
      </c>
      <c r="C39">
        <f t="shared" si="0"/>
        <v>175</v>
      </c>
      <c r="E39">
        <f t="shared" si="3"/>
        <v>0</v>
      </c>
      <c r="F39">
        <f t="shared" si="1"/>
        <v>0</v>
      </c>
      <c r="L39">
        <v>7</v>
      </c>
      <c r="M39">
        <v>18.53</v>
      </c>
      <c r="N39">
        <v>2433.6</v>
      </c>
      <c r="O39">
        <v>548.5</v>
      </c>
      <c r="P39" s="5">
        <v>7.3899999999999993E-2</v>
      </c>
      <c r="Q39">
        <v>1.006</v>
      </c>
      <c r="R39">
        <v>1.008</v>
      </c>
      <c r="Z39" s="5"/>
    </row>
    <row r="40" spans="1:26">
      <c r="B40">
        <v>36</v>
      </c>
      <c r="C40">
        <f t="shared" si="0"/>
        <v>180</v>
      </c>
      <c r="E40">
        <f t="shared" ref="E40:E103" si="4">$B$2*10^(-6)*D40/$C$2*7.45*10^(-6)*10^6/$D$2*2*60</f>
        <v>0</v>
      </c>
      <c r="F40">
        <f t="shared" si="1"/>
        <v>0</v>
      </c>
      <c r="L40">
        <v>8</v>
      </c>
      <c r="M40">
        <v>21.53</v>
      </c>
      <c r="N40">
        <v>4356.2</v>
      </c>
      <c r="O40">
        <v>838.3</v>
      </c>
      <c r="P40" s="5">
        <v>8.6599999999999996E-2</v>
      </c>
      <c r="Q40">
        <v>1.8009999999999999</v>
      </c>
      <c r="R40" s="5">
        <v>1.1379999999999999</v>
      </c>
    </row>
    <row r="41" spans="1:26">
      <c r="B41">
        <v>37</v>
      </c>
      <c r="C41">
        <f t="shared" si="0"/>
        <v>185</v>
      </c>
      <c r="E41">
        <f t="shared" si="4"/>
        <v>0</v>
      </c>
      <c r="F41">
        <f t="shared" si="1"/>
        <v>0</v>
      </c>
      <c r="L41">
        <v>9</v>
      </c>
      <c r="M41">
        <v>24.529</v>
      </c>
      <c r="N41">
        <v>4629.3999999999996</v>
      </c>
      <c r="O41">
        <v>958.7</v>
      </c>
      <c r="P41">
        <v>8.0500000000000002E-2</v>
      </c>
      <c r="Q41">
        <v>1.9139999999999999</v>
      </c>
      <c r="R41">
        <v>0.91400000000000003</v>
      </c>
    </row>
    <row r="42" spans="1:26">
      <c r="B42">
        <v>38</v>
      </c>
      <c r="C42">
        <f t="shared" si="0"/>
        <v>190</v>
      </c>
      <c r="E42">
        <f t="shared" si="4"/>
        <v>0</v>
      </c>
      <c r="F42">
        <f t="shared" si="1"/>
        <v>0</v>
      </c>
      <c r="L42">
        <v>10</v>
      </c>
      <c r="M42">
        <v>27.529</v>
      </c>
      <c r="N42">
        <v>7006.1</v>
      </c>
      <c r="O42">
        <v>1321.2</v>
      </c>
      <c r="P42">
        <v>8.8400000000000006E-2</v>
      </c>
      <c r="Q42">
        <v>2.8969999999999998</v>
      </c>
      <c r="R42">
        <v>1.0309999999999999</v>
      </c>
    </row>
    <row r="43" spans="1:26">
      <c r="B43">
        <v>39</v>
      </c>
      <c r="C43">
        <f t="shared" si="0"/>
        <v>195</v>
      </c>
      <c r="E43">
        <f t="shared" si="4"/>
        <v>0</v>
      </c>
      <c r="F43">
        <f t="shared" si="1"/>
        <v>0</v>
      </c>
      <c r="L43">
        <v>11</v>
      </c>
      <c r="M43">
        <v>30.527999999999999</v>
      </c>
      <c r="N43">
        <v>7788.6</v>
      </c>
      <c r="O43">
        <v>1520.1</v>
      </c>
      <c r="P43">
        <v>8.5400000000000004E-2</v>
      </c>
      <c r="Q43">
        <v>3.22</v>
      </c>
      <c r="R43">
        <v>0.89200000000000002</v>
      </c>
      <c r="X43" s="5"/>
    </row>
    <row r="44" spans="1:26">
      <c r="B44">
        <v>40</v>
      </c>
      <c r="C44">
        <f t="shared" si="0"/>
        <v>200</v>
      </c>
      <c r="E44">
        <f t="shared" si="4"/>
        <v>0</v>
      </c>
      <c r="F44">
        <f t="shared" si="1"/>
        <v>0</v>
      </c>
      <c r="L44">
        <v>12</v>
      </c>
      <c r="M44">
        <v>33.529000000000003</v>
      </c>
      <c r="N44">
        <v>9755.2999999999993</v>
      </c>
      <c r="O44">
        <v>1876.1</v>
      </c>
      <c r="P44">
        <v>8.6699999999999999E-2</v>
      </c>
      <c r="Q44">
        <v>4.0330000000000004</v>
      </c>
      <c r="R44">
        <v>0.93600000000000005</v>
      </c>
      <c r="X44" s="5"/>
    </row>
    <row r="45" spans="1:26">
      <c r="B45">
        <v>41</v>
      </c>
      <c r="C45">
        <f t="shared" si="0"/>
        <v>205</v>
      </c>
      <c r="E45">
        <f t="shared" si="4"/>
        <v>0</v>
      </c>
      <c r="F45">
        <f t="shared" si="1"/>
        <v>0</v>
      </c>
      <c r="I45" s="10"/>
      <c r="L45">
        <v>13</v>
      </c>
      <c r="M45">
        <v>36.527000000000001</v>
      </c>
      <c r="N45">
        <v>14177.6</v>
      </c>
      <c r="O45">
        <v>2452.1</v>
      </c>
      <c r="P45">
        <v>9.64E-2</v>
      </c>
      <c r="Q45">
        <v>5.8620000000000001</v>
      </c>
      <c r="R45">
        <v>0.80900000000000005</v>
      </c>
    </row>
    <row r="46" spans="1:26">
      <c r="B46">
        <v>42</v>
      </c>
      <c r="C46">
        <f t="shared" si="0"/>
        <v>210</v>
      </c>
      <c r="E46">
        <f t="shared" si="4"/>
        <v>0</v>
      </c>
      <c r="F46">
        <f t="shared" si="1"/>
        <v>0</v>
      </c>
      <c r="L46">
        <v>14</v>
      </c>
      <c r="M46">
        <v>39.527999999999999</v>
      </c>
      <c r="N46">
        <v>15671.5</v>
      </c>
      <c r="O46">
        <v>2800.3</v>
      </c>
      <c r="P46">
        <v>9.3299999999999994E-2</v>
      </c>
      <c r="Q46">
        <v>6.4790000000000001</v>
      </c>
      <c r="R46">
        <v>0.94499999999999995</v>
      </c>
      <c r="U46" s="5"/>
      <c r="Z46" s="5"/>
    </row>
    <row r="47" spans="1:26">
      <c r="B47">
        <v>43</v>
      </c>
      <c r="C47">
        <f t="shared" si="0"/>
        <v>215</v>
      </c>
      <c r="E47">
        <f t="shared" si="4"/>
        <v>0</v>
      </c>
      <c r="F47">
        <f t="shared" si="1"/>
        <v>0</v>
      </c>
      <c r="L47">
        <v>15</v>
      </c>
      <c r="M47">
        <v>42.529000000000003</v>
      </c>
      <c r="N47">
        <v>18517.400000000001</v>
      </c>
      <c r="O47">
        <v>3260.9</v>
      </c>
      <c r="P47">
        <v>9.4600000000000004E-2</v>
      </c>
      <c r="Q47">
        <v>7.6559999999999997</v>
      </c>
      <c r="R47">
        <v>0.84899999999999998</v>
      </c>
    </row>
    <row r="48" spans="1:26">
      <c r="B48">
        <v>44</v>
      </c>
      <c r="C48">
        <f t="shared" si="0"/>
        <v>220</v>
      </c>
      <c r="E48">
        <f t="shared" si="4"/>
        <v>0</v>
      </c>
      <c r="F48">
        <f t="shared" si="1"/>
        <v>0</v>
      </c>
      <c r="L48">
        <v>16</v>
      </c>
      <c r="M48">
        <v>45.527000000000001</v>
      </c>
      <c r="N48">
        <v>21456.1</v>
      </c>
      <c r="O48">
        <v>3790.1</v>
      </c>
      <c r="P48">
        <v>9.4399999999999998E-2</v>
      </c>
      <c r="Q48">
        <v>8.8710000000000004</v>
      </c>
      <c r="R48">
        <v>0.88600000000000001</v>
      </c>
    </row>
    <row r="49" spans="2:18">
      <c r="B49">
        <v>45</v>
      </c>
      <c r="C49">
        <f t="shared" si="0"/>
        <v>225</v>
      </c>
      <c r="E49">
        <f t="shared" si="4"/>
        <v>0</v>
      </c>
      <c r="F49">
        <f t="shared" si="1"/>
        <v>0</v>
      </c>
      <c r="L49">
        <v>17</v>
      </c>
      <c r="M49">
        <v>48.527000000000001</v>
      </c>
      <c r="N49">
        <v>23640</v>
      </c>
      <c r="O49">
        <v>4249.5</v>
      </c>
      <c r="P49">
        <v>9.2700000000000005E-2</v>
      </c>
      <c r="Q49">
        <v>9.7739999999999991</v>
      </c>
      <c r="R49">
        <v>0.85799999999999998</v>
      </c>
    </row>
    <row r="50" spans="2:18">
      <c r="B50">
        <v>46</v>
      </c>
      <c r="C50">
        <f t="shared" si="0"/>
        <v>230</v>
      </c>
      <c r="E50">
        <f t="shared" si="4"/>
        <v>0</v>
      </c>
      <c r="F50">
        <f t="shared" si="1"/>
        <v>0</v>
      </c>
      <c r="L50">
        <v>18</v>
      </c>
      <c r="M50">
        <v>51.527000000000001</v>
      </c>
      <c r="N50">
        <v>29587.5</v>
      </c>
      <c r="O50">
        <v>5037.7</v>
      </c>
      <c r="P50">
        <v>9.7900000000000001E-2</v>
      </c>
      <c r="Q50">
        <v>12.233000000000001</v>
      </c>
      <c r="R50">
        <v>0.83499999999999996</v>
      </c>
    </row>
    <row r="51" spans="2:18">
      <c r="B51">
        <v>47</v>
      </c>
      <c r="C51">
        <f t="shared" si="0"/>
        <v>235</v>
      </c>
      <c r="E51">
        <f t="shared" si="4"/>
        <v>0</v>
      </c>
      <c r="F51">
        <f t="shared" si="1"/>
        <v>0</v>
      </c>
      <c r="L51">
        <v>19</v>
      </c>
      <c r="M51">
        <v>54.527000000000001</v>
      </c>
      <c r="N51">
        <v>31538.799999999999</v>
      </c>
      <c r="O51">
        <v>5599.9</v>
      </c>
      <c r="P51">
        <v>9.3899999999999997E-2</v>
      </c>
      <c r="Q51">
        <v>13.04</v>
      </c>
      <c r="R51">
        <v>0.84499999999999997</v>
      </c>
    </row>
    <row r="52" spans="2:18">
      <c r="B52">
        <v>48</v>
      </c>
      <c r="C52">
        <f t="shared" si="0"/>
        <v>240</v>
      </c>
      <c r="E52">
        <f t="shared" si="4"/>
        <v>0</v>
      </c>
      <c r="F52">
        <f t="shared" si="1"/>
        <v>0</v>
      </c>
      <c r="L52">
        <v>20</v>
      </c>
      <c r="M52">
        <v>57.527999999999999</v>
      </c>
      <c r="N52">
        <v>37735.199999999997</v>
      </c>
      <c r="O52">
        <v>6663.7</v>
      </c>
      <c r="P52">
        <v>9.4399999999999998E-2</v>
      </c>
      <c r="Q52">
        <v>15.602</v>
      </c>
      <c r="R52">
        <v>0.89800000000000002</v>
      </c>
    </row>
    <row r="53" spans="2:18">
      <c r="B53">
        <v>49</v>
      </c>
      <c r="C53">
        <f t="shared" si="0"/>
        <v>245</v>
      </c>
      <c r="E53">
        <f t="shared" si="4"/>
        <v>0</v>
      </c>
      <c r="F53">
        <f t="shared" si="1"/>
        <v>0</v>
      </c>
      <c r="L53" t="s">
        <v>22</v>
      </c>
      <c r="M53" t="s">
        <v>5</v>
      </c>
      <c r="N53" t="s">
        <v>6</v>
      </c>
      <c r="O53" t="s">
        <v>7</v>
      </c>
      <c r="P53" t="s">
        <v>8</v>
      </c>
      <c r="Q53" t="s">
        <v>9</v>
      </c>
      <c r="R53" s="5" t="s">
        <v>10</v>
      </c>
    </row>
    <row r="54" spans="2:18">
      <c r="B54">
        <v>50</v>
      </c>
      <c r="C54">
        <f t="shared" si="0"/>
        <v>250</v>
      </c>
      <c r="E54">
        <f t="shared" si="4"/>
        <v>0</v>
      </c>
      <c r="F54">
        <f t="shared" si="1"/>
        <v>0</v>
      </c>
      <c r="G54" s="5"/>
      <c r="L54">
        <v>1</v>
      </c>
      <c r="M54">
        <v>0.61899999999999999</v>
      </c>
      <c r="N54">
        <v>1231.3</v>
      </c>
      <c r="O54">
        <v>516.70000000000005</v>
      </c>
      <c r="P54" s="5">
        <v>3.9699999999999999E-2</v>
      </c>
      <c r="Q54">
        <v>0.109</v>
      </c>
      <c r="R54">
        <v>0.58899999999999997</v>
      </c>
    </row>
    <row r="55" spans="2:18">
      <c r="B55">
        <v>51</v>
      </c>
      <c r="C55">
        <f t="shared" si="0"/>
        <v>255</v>
      </c>
      <c r="E55">
        <f t="shared" si="4"/>
        <v>0</v>
      </c>
      <c r="F55">
        <f t="shared" si="1"/>
        <v>0</v>
      </c>
      <c r="L55">
        <v>2</v>
      </c>
      <c r="M55">
        <v>3.516</v>
      </c>
      <c r="N55">
        <v>78374</v>
      </c>
      <c r="O55">
        <v>13425.5</v>
      </c>
      <c r="P55" s="5">
        <v>9.7299999999999998E-2</v>
      </c>
      <c r="Q55">
        <v>6.9359999999999999</v>
      </c>
      <c r="R55">
        <v>0.84599999999999997</v>
      </c>
    </row>
    <row r="56" spans="2:18">
      <c r="B56">
        <v>52</v>
      </c>
      <c r="C56">
        <f t="shared" si="0"/>
        <v>260</v>
      </c>
      <c r="E56">
        <f t="shared" si="4"/>
        <v>0</v>
      </c>
      <c r="F56">
        <f t="shared" si="1"/>
        <v>0</v>
      </c>
      <c r="L56">
        <v>3</v>
      </c>
      <c r="M56">
        <v>6.5250000000000004</v>
      </c>
      <c r="N56">
        <v>91031.2</v>
      </c>
      <c r="O56">
        <v>15711.7</v>
      </c>
      <c r="P56" s="5">
        <v>9.6600000000000005E-2</v>
      </c>
      <c r="Q56">
        <v>8.0559999999999992</v>
      </c>
      <c r="R56">
        <v>0.82399999999999995</v>
      </c>
    </row>
    <row r="57" spans="2:18">
      <c r="B57">
        <v>53</v>
      </c>
      <c r="C57">
        <f t="shared" si="0"/>
        <v>265</v>
      </c>
      <c r="E57">
        <f t="shared" si="4"/>
        <v>0</v>
      </c>
      <c r="F57">
        <f t="shared" si="1"/>
        <v>0</v>
      </c>
      <c r="L57">
        <v>4</v>
      </c>
      <c r="M57">
        <v>9.5239999999999991</v>
      </c>
      <c r="N57">
        <v>93133.6</v>
      </c>
      <c r="O57">
        <v>15971.5</v>
      </c>
      <c r="P57" s="5">
        <v>9.7199999999999995E-2</v>
      </c>
      <c r="Q57">
        <v>8.2420000000000009</v>
      </c>
      <c r="R57">
        <v>0.83599999999999997</v>
      </c>
    </row>
    <row r="58" spans="2:18">
      <c r="B58">
        <v>54</v>
      </c>
      <c r="C58">
        <f t="shared" si="0"/>
        <v>270</v>
      </c>
      <c r="E58">
        <f t="shared" si="4"/>
        <v>0</v>
      </c>
      <c r="F58">
        <f t="shared" si="1"/>
        <v>0</v>
      </c>
      <c r="L58">
        <v>5</v>
      </c>
      <c r="M58">
        <v>12.523999999999999</v>
      </c>
      <c r="N58">
        <v>87859.8</v>
      </c>
      <c r="O58">
        <v>15153.4</v>
      </c>
      <c r="P58" s="5">
        <v>9.6600000000000005E-2</v>
      </c>
      <c r="Q58">
        <v>7.7750000000000004</v>
      </c>
      <c r="R58">
        <v>0.85899999999999999</v>
      </c>
    </row>
    <row r="59" spans="2:18">
      <c r="B59">
        <v>55</v>
      </c>
      <c r="C59">
        <f t="shared" si="0"/>
        <v>275</v>
      </c>
      <c r="E59">
        <f t="shared" si="4"/>
        <v>0</v>
      </c>
      <c r="F59">
        <f t="shared" si="1"/>
        <v>0</v>
      </c>
      <c r="L59">
        <v>6</v>
      </c>
      <c r="M59">
        <v>15.525</v>
      </c>
      <c r="N59">
        <v>82155.399999999994</v>
      </c>
      <c r="O59">
        <v>14143</v>
      </c>
      <c r="P59" s="5">
        <v>9.6799999999999997E-2</v>
      </c>
      <c r="Q59">
        <v>7.27</v>
      </c>
      <c r="R59">
        <v>0.86899999999999999</v>
      </c>
    </row>
    <row r="60" spans="2:18">
      <c r="B60">
        <v>56</v>
      </c>
      <c r="C60">
        <f t="shared" si="0"/>
        <v>280</v>
      </c>
      <c r="E60">
        <f t="shared" si="4"/>
        <v>0</v>
      </c>
      <c r="F60">
        <f t="shared" si="1"/>
        <v>0</v>
      </c>
      <c r="L60">
        <v>7</v>
      </c>
      <c r="M60">
        <v>18.524000000000001</v>
      </c>
      <c r="N60">
        <v>76214.5</v>
      </c>
      <c r="O60">
        <v>13134.2</v>
      </c>
      <c r="P60" s="5">
        <v>9.6699999999999994E-2</v>
      </c>
      <c r="Q60">
        <v>6.7450000000000001</v>
      </c>
      <c r="R60" s="5">
        <v>0.86299999999999999</v>
      </c>
    </row>
    <row r="61" spans="2:18">
      <c r="B61">
        <v>57</v>
      </c>
      <c r="C61">
        <f t="shared" si="0"/>
        <v>285</v>
      </c>
      <c r="E61">
        <f t="shared" si="4"/>
        <v>0</v>
      </c>
      <c r="F61">
        <f t="shared" si="1"/>
        <v>0</v>
      </c>
      <c r="L61">
        <v>8</v>
      </c>
      <c r="M61">
        <v>21.524999999999999</v>
      </c>
      <c r="N61">
        <v>70960.800000000003</v>
      </c>
      <c r="O61" s="5">
        <v>12219.7</v>
      </c>
      <c r="P61" s="5">
        <v>9.6799999999999997E-2</v>
      </c>
      <c r="Q61">
        <v>6.28</v>
      </c>
      <c r="R61" s="5">
        <v>0.84699999999999998</v>
      </c>
    </row>
    <row r="62" spans="2:18">
      <c r="B62">
        <v>58</v>
      </c>
      <c r="C62">
        <f t="shared" si="0"/>
        <v>290</v>
      </c>
      <c r="E62">
        <f t="shared" si="4"/>
        <v>0</v>
      </c>
      <c r="F62">
        <f t="shared" si="1"/>
        <v>0</v>
      </c>
      <c r="L62">
        <v>9</v>
      </c>
      <c r="M62">
        <v>24.524999999999999</v>
      </c>
      <c r="N62">
        <v>67312.899999999994</v>
      </c>
      <c r="O62">
        <v>11531.3</v>
      </c>
      <c r="P62" s="5">
        <v>9.7299999999999998E-2</v>
      </c>
      <c r="Q62" s="5">
        <v>5.9569999999999999</v>
      </c>
      <c r="R62" s="5">
        <v>0.83299999999999996</v>
      </c>
    </row>
    <row r="63" spans="2:18">
      <c r="B63">
        <v>59</v>
      </c>
      <c r="C63">
        <f t="shared" si="0"/>
        <v>295</v>
      </c>
      <c r="E63">
        <f t="shared" si="4"/>
        <v>0</v>
      </c>
      <c r="F63">
        <f t="shared" si="1"/>
        <v>0</v>
      </c>
      <c r="L63">
        <v>10</v>
      </c>
      <c r="M63">
        <v>27.524999999999999</v>
      </c>
      <c r="N63">
        <v>61793.2</v>
      </c>
      <c r="O63">
        <v>10776.8</v>
      </c>
      <c r="P63">
        <v>9.5600000000000004E-2</v>
      </c>
      <c r="Q63">
        <v>5.468</v>
      </c>
      <c r="R63">
        <v>0.83599999999999997</v>
      </c>
    </row>
    <row r="64" spans="2:18">
      <c r="B64">
        <v>60</v>
      </c>
      <c r="C64">
        <f t="shared" si="0"/>
        <v>300</v>
      </c>
      <c r="E64">
        <f t="shared" si="4"/>
        <v>0</v>
      </c>
      <c r="F64">
        <f t="shared" si="1"/>
        <v>0</v>
      </c>
      <c r="L64">
        <v>11</v>
      </c>
      <c r="M64">
        <v>30.524999999999999</v>
      </c>
      <c r="N64">
        <v>59876.1</v>
      </c>
      <c r="O64">
        <v>10306.9</v>
      </c>
      <c r="P64" s="5">
        <v>9.6799999999999997E-2</v>
      </c>
      <c r="Q64" s="5">
        <v>5.2990000000000004</v>
      </c>
      <c r="R64" s="5">
        <v>0.88200000000000001</v>
      </c>
    </row>
    <row r="65" spans="2:18">
      <c r="B65">
        <v>61</v>
      </c>
      <c r="C65">
        <f t="shared" si="0"/>
        <v>305</v>
      </c>
      <c r="E65">
        <f t="shared" si="4"/>
        <v>0</v>
      </c>
      <c r="F65">
        <f t="shared" si="1"/>
        <v>0</v>
      </c>
      <c r="L65">
        <v>12</v>
      </c>
      <c r="M65">
        <v>33.526000000000003</v>
      </c>
      <c r="N65">
        <v>54971.3</v>
      </c>
      <c r="O65">
        <v>9573.1</v>
      </c>
      <c r="P65">
        <v>9.5699999999999993E-2</v>
      </c>
      <c r="Q65">
        <v>4.8650000000000002</v>
      </c>
      <c r="R65" s="5">
        <v>0.88800000000000001</v>
      </c>
    </row>
    <row r="66" spans="2:18">
      <c r="B66">
        <v>62</v>
      </c>
      <c r="C66">
        <f t="shared" si="0"/>
        <v>310</v>
      </c>
      <c r="E66">
        <f t="shared" si="4"/>
        <v>0</v>
      </c>
      <c r="F66">
        <f t="shared" si="1"/>
        <v>0</v>
      </c>
      <c r="L66">
        <v>13</v>
      </c>
      <c r="M66">
        <v>36.524999999999999</v>
      </c>
      <c r="N66">
        <v>51202.7</v>
      </c>
      <c r="O66">
        <v>8887.9</v>
      </c>
      <c r="P66" s="5">
        <v>9.6000000000000002E-2</v>
      </c>
      <c r="Q66">
        <v>4.5309999999999997</v>
      </c>
      <c r="R66">
        <v>0.84499999999999997</v>
      </c>
    </row>
    <row r="67" spans="2:18">
      <c r="B67">
        <v>63</v>
      </c>
      <c r="C67">
        <f t="shared" si="0"/>
        <v>315</v>
      </c>
      <c r="E67">
        <f t="shared" si="4"/>
        <v>0</v>
      </c>
      <c r="F67">
        <f t="shared" si="1"/>
        <v>0</v>
      </c>
      <c r="L67">
        <v>14</v>
      </c>
      <c r="M67">
        <v>39.526000000000003</v>
      </c>
      <c r="N67">
        <v>47274.9</v>
      </c>
      <c r="O67">
        <v>8281.1</v>
      </c>
      <c r="P67" s="5">
        <v>9.5100000000000004E-2</v>
      </c>
      <c r="Q67">
        <v>4.1840000000000002</v>
      </c>
      <c r="R67" s="5">
        <v>0.89700000000000002</v>
      </c>
    </row>
    <row r="68" spans="2:18">
      <c r="B68">
        <v>64</v>
      </c>
      <c r="C68">
        <f t="shared" si="0"/>
        <v>320</v>
      </c>
      <c r="E68">
        <f t="shared" si="4"/>
        <v>0</v>
      </c>
      <c r="F68">
        <f t="shared" si="1"/>
        <v>0</v>
      </c>
      <c r="L68">
        <v>15</v>
      </c>
      <c r="M68">
        <v>42.526000000000003</v>
      </c>
      <c r="N68">
        <v>42010.1</v>
      </c>
      <c r="O68">
        <v>7517.1</v>
      </c>
      <c r="P68" s="5">
        <v>9.3100000000000002E-2</v>
      </c>
      <c r="Q68">
        <v>3.718</v>
      </c>
      <c r="R68" s="5">
        <v>0.88400000000000001</v>
      </c>
    </row>
    <row r="69" spans="2:18">
      <c r="B69">
        <v>65</v>
      </c>
      <c r="C69">
        <f t="shared" ref="C69:C132" si="5">B69*100/60*3</f>
        <v>325</v>
      </c>
      <c r="E69">
        <f t="shared" si="4"/>
        <v>0</v>
      </c>
      <c r="F69">
        <f t="shared" ref="F69:F132" si="6">E69*3</f>
        <v>0</v>
      </c>
      <c r="L69">
        <v>16</v>
      </c>
      <c r="M69">
        <v>45.526000000000003</v>
      </c>
      <c r="N69">
        <v>40703</v>
      </c>
      <c r="O69">
        <v>7042.1</v>
      </c>
      <c r="P69" s="5">
        <v>9.6299999999999997E-2</v>
      </c>
      <c r="Q69">
        <v>3.6019999999999999</v>
      </c>
      <c r="R69">
        <v>0.89500000000000002</v>
      </c>
    </row>
    <row r="70" spans="2:18">
      <c r="B70">
        <v>66</v>
      </c>
      <c r="C70">
        <f t="shared" si="5"/>
        <v>330</v>
      </c>
      <c r="E70">
        <f t="shared" si="4"/>
        <v>0</v>
      </c>
      <c r="F70">
        <f t="shared" si="6"/>
        <v>0</v>
      </c>
      <c r="L70">
        <v>17</v>
      </c>
      <c r="M70">
        <v>48.527000000000001</v>
      </c>
      <c r="N70">
        <v>34809.4</v>
      </c>
      <c r="O70">
        <v>6276.6</v>
      </c>
      <c r="P70" s="5">
        <v>9.2399999999999996E-2</v>
      </c>
      <c r="Q70">
        <v>3.081</v>
      </c>
      <c r="R70">
        <v>0.90800000000000003</v>
      </c>
    </row>
    <row r="71" spans="2:18">
      <c r="B71">
        <v>67</v>
      </c>
      <c r="C71">
        <f t="shared" si="5"/>
        <v>335</v>
      </c>
      <c r="E71">
        <f t="shared" si="4"/>
        <v>0</v>
      </c>
      <c r="F71">
        <f t="shared" si="6"/>
        <v>0</v>
      </c>
      <c r="L71">
        <v>18</v>
      </c>
      <c r="M71">
        <v>51.526000000000003</v>
      </c>
      <c r="N71">
        <v>32108.7</v>
      </c>
      <c r="O71" s="5">
        <v>5736</v>
      </c>
      <c r="P71" s="5">
        <v>9.3299999999999994E-2</v>
      </c>
      <c r="Q71">
        <v>2.8420000000000001</v>
      </c>
      <c r="R71">
        <v>0.879</v>
      </c>
    </row>
    <row r="72" spans="2:18">
      <c r="B72">
        <v>68</v>
      </c>
      <c r="C72">
        <f t="shared" si="5"/>
        <v>340</v>
      </c>
      <c r="E72">
        <f t="shared" si="4"/>
        <v>0</v>
      </c>
      <c r="F72">
        <f t="shared" si="6"/>
        <v>0</v>
      </c>
      <c r="L72">
        <v>19</v>
      </c>
      <c r="M72">
        <v>54.526000000000003</v>
      </c>
      <c r="N72">
        <v>29691</v>
      </c>
      <c r="O72" s="5">
        <v>5206.1000000000004</v>
      </c>
      <c r="P72" s="5">
        <v>9.5100000000000004E-2</v>
      </c>
      <c r="Q72">
        <v>2.6280000000000001</v>
      </c>
      <c r="R72">
        <v>0.89200000000000002</v>
      </c>
    </row>
    <row r="73" spans="2:18">
      <c r="B73">
        <v>69</v>
      </c>
      <c r="C73">
        <f t="shared" si="5"/>
        <v>345</v>
      </c>
      <c r="E73">
        <f t="shared" si="4"/>
        <v>0</v>
      </c>
      <c r="F73">
        <f t="shared" si="6"/>
        <v>0</v>
      </c>
      <c r="L73">
        <v>20</v>
      </c>
      <c r="M73">
        <v>57.527000000000001</v>
      </c>
      <c r="N73">
        <v>27275.599999999999</v>
      </c>
      <c r="O73">
        <v>4703.3999999999996</v>
      </c>
      <c r="P73" s="5">
        <v>9.6699999999999994E-2</v>
      </c>
      <c r="Q73">
        <v>2.4140000000000001</v>
      </c>
      <c r="R73">
        <v>0.82699999999999996</v>
      </c>
    </row>
    <row r="74" spans="2:18">
      <c r="B74">
        <v>70</v>
      </c>
      <c r="C74">
        <f t="shared" si="5"/>
        <v>350</v>
      </c>
      <c r="E74">
        <f t="shared" si="4"/>
        <v>0</v>
      </c>
      <c r="F74">
        <f t="shared" si="6"/>
        <v>0</v>
      </c>
      <c r="L74" t="s">
        <v>22</v>
      </c>
      <c r="M74" t="s">
        <v>5</v>
      </c>
      <c r="N74" t="s">
        <v>6</v>
      </c>
      <c r="O74" t="s">
        <v>7</v>
      </c>
      <c r="P74" t="s">
        <v>8</v>
      </c>
      <c r="Q74" t="s">
        <v>9</v>
      </c>
      <c r="R74" t="s">
        <v>10</v>
      </c>
    </row>
    <row r="75" spans="2:18">
      <c r="B75">
        <v>71</v>
      </c>
      <c r="C75">
        <f t="shared" si="5"/>
        <v>355</v>
      </c>
      <c r="E75">
        <f t="shared" si="4"/>
        <v>0</v>
      </c>
      <c r="F75">
        <f t="shared" si="6"/>
        <v>0</v>
      </c>
      <c r="L75">
        <v>1</v>
      </c>
      <c r="M75">
        <v>0.61899999999999999</v>
      </c>
      <c r="N75">
        <v>1723.5</v>
      </c>
      <c r="O75">
        <v>628.1</v>
      </c>
      <c r="P75" s="5">
        <v>4.5699999999999998E-2</v>
      </c>
      <c r="Q75">
        <v>0.26100000000000001</v>
      </c>
      <c r="R75" s="5">
        <v>0.65900000000000003</v>
      </c>
    </row>
    <row r="76" spans="2:18">
      <c r="B76">
        <v>72</v>
      </c>
      <c r="C76">
        <f t="shared" si="5"/>
        <v>360</v>
      </c>
      <c r="E76">
        <f t="shared" si="4"/>
        <v>0</v>
      </c>
      <c r="F76">
        <f t="shared" si="6"/>
        <v>0</v>
      </c>
      <c r="L76">
        <v>2</v>
      </c>
      <c r="M76">
        <v>3.516</v>
      </c>
      <c r="N76">
        <v>21703</v>
      </c>
      <c r="O76">
        <v>3994.4</v>
      </c>
      <c r="P76" s="5">
        <v>9.06E-2</v>
      </c>
      <c r="Q76">
        <v>3.2909999999999999</v>
      </c>
      <c r="R76" s="5">
        <v>0.90200000000000002</v>
      </c>
    </row>
    <row r="77" spans="2:18">
      <c r="B77">
        <v>73</v>
      </c>
      <c r="C77">
        <f t="shared" si="5"/>
        <v>365</v>
      </c>
      <c r="E77">
        <f t="shared" si="4"/>
        <v>0</v>
      </c>
      <c r="F77">
        <f t="shared" si="6"/>
        <v>0</v>
      </c>
      <c r="L77">
        <v>3</v>
      </c>
      <c r="M77">
        <v>6.5270000000000001</v>
      </c>
      <c r="N77">
        <v>21989</v>
      </c>
      <c r="O77" s="5">
        <v>3958.8</v>
      </c>
      <c r="P77" s="5">
        <v>9.2600000000000002E-2</v>
      </c>
      <c r="Q77">
        <v>3.3340000000000001</v>
      </c>
      <c r="R77">
        <v>0.88400000000000001</v>
      </c>
    </row>
    <row r="78" spans="2:18">
      <c r="B78">
        <v>74</v>
      </c>
      <c r="C78">
        <f t="shared" si="5"/>
        <v>370</v>
      </c>
      <c r="E78">
        <f t="shared" si="4"/>
        <v>0</v>
      </c>
      <c r="F78">
        <f t="shared" si="6"/>
        <v>0</v>
      </c>
      <c r="L78">
        <v>4</v>
      </c>
      <c r="M78">
        <v>9.5259999999999998</v>
      </c>
      <c r="N78">
        <v>23277.9</v>
      </c>
      <c r="O78">
        <v>4099.1000000000004</v>
      </c>
      <c r="P78" s="5">
        <v>9.4600000000000004E-2</v>
      </c>
      <c r="Q78">
        <v>3.53</v>
      </c>
      <c r="R78">
        <v>0.90400000000000003</v>
      </c>
    </row>
    <row r="79" spans="2:18">
      <c r="B79">
        <v>75</v>
      </c>
      <c r="C79">
        <f t="shared" si="5"/>
        <v>375</v>
      </c>
      <c r="E79">
        <f t="shared" si="4"/>
        <v>0</v>
      </c>
      <c r="F79">
        <f t="shared" si="6"/>
        <v>0</v>
      </c>
      <c r="L79">
        <v>5</v>
      </c>
      <c r="M79">
        <v>12.526999999999999</v>
      </c>
      <c r="N79">
        <v>24162.5</v>
      </c>
      <c r="O79" s="5">
        <v>4183.2</v>
      </c>
      <c r="P79" s="5">
        <v>9.6299999999999997E-2</v>
      </c>
      <c r="Q79">
        <v>3.6640000000000001</v>
      </c>
      <c r="R79">
        <v>0.83299999999999996</v>
      </c>
    </row>
    <row r="80" spans="2:18">
      <c r="B80">
        <v>76</v>
      </c>
      <c r="C80">
        <f t="shared" si="5"/>
        <v>380</v>
      </c>
      <c r="E80">
        <f t="shared" si="4"/>
        <v>0</v>
      </c>
      <c r="F80">
        <f t="shared" si="6"/>
        <v>0</v>
      </c>
      <c r="L80">
        <v>6</v>
      </c>
      <c r="M80">
        <v>15.526</v>
      </c>
      <c r="N80">
        <v>23251.3</v>
      </c>
      <c r="O80">
        <v>4280.7</v>
      </c>
      <c r="P80">
        <v>9.0499999999999997E-2</v>
      </c>
      <c r="Q80">
        <v>3.5259999999999998</v>
      </c>
      <c r="R80">
        <v>0.89200000000000002</v>
      </c>
    </row>
    <row r="81" spans="2:18">
      <c r="B81">
        <v>77</v>
      </c>
      <c r="C81">
        <f t="shared" si="5"/>
        <v>385</v>
      </c>
      <c r="E81">
        <f t="shared" si="4"/>
        <v>0</v>
      </c>
      <c r="F81">
        <f t="shared" si="6"/>
        <v>0</v>
      </c>
      <c r="L81">
        <v>7</v>
      </c>
      <c r="M81">
        <v>18.526</v>
      </c>
      <c r="N81">
        <v>26031.200000000001</v>
      </c>
      <c r="O81">
        <v>4644.8</v>
      </c>
      <c r="P81" s="5">
        <v>9.3399999999999997E-2</v>
      </c>
      <c r="Q81">
        <v>3.9470000000000001</v>
      </c>
      <c r="R81">
        <v>0.88300000000000001</v>
      </c>
    </row>
    <row r="82" spans="2:18">
      <c r="B82">
        <v>78</v>
      </c>
      <c r="C82">
        <f t="shared" si="5"/>
        <v>390</v>
      </c>
      <c r="E82">
        <f t="shared" si="4"/>
        <v>0</v>
      </c>
      <c r="F82">
        <f t="shared" si="6"/>
        <v>0</v>
      </c>
      <c r="L82">
        <v>8</v>
      </c>
      <c r="M82">
        <v>21.526</v>
      </c>
      <c r="N82">
        <v>27922</v>
      </c>
      <c r="O82">
        <v>4987.5</v>
      </c>
      <c r="P82">
        <v>9.3299999999999994E-2</v>
      </c>
      <c r="Q82">
        <v>4.234</v>
      </c>
      <c r="R82">
        <v>0.92600000000000005</v>
      </c>
    </row>
    <row r="83" spans="2:18">
      <c r="B83">
        <v>79</v>
      </c>
      <c r="C83">
        <f t="shared" si="5"/>
        <v>395</v>
      </c>
      <c r="E83">
        <f t="shared" si="4"/>
        <v>0</v>
      </c>
      <c r="F83">
        <f t="shared" si="6"/>
        <v>0</v>
      </c>
      <c r="L83">
        <v>9</v>
      </c>
      <c r="M83">
        <v>24.524999999999999</v>
      </c>
      <c r="N83">
        <v>30334.5</v>
      </c>
      <c r="O83">
        <v>5374</v>
      </c>
      <c r="P83" s="5">
        <v>9.4100000000000003E-2</v>
      </c>
      <c r="Q83">
        <v>4.5999999999999996</v>
      </c>
      <c r="R83">
        <v>0.85599999999999998</v>
      </c>
    </row>
    <row r="84" spans="2:18">
      <c r="B84">
        <v>80</v>
      </c>
      <c r="C84">
        <f t="shared" si="5"/>
        <v>400</v>
      </c>
      <c r="D84">
        <v>3630.8</v>
      </c>
      <c r="E84">
        <f t="shared" si="4"/>
        <v>3.0610479064503955E-3</v>
      </c>
      <c r="F84">
        <f t="shared" si="6"/>
        <v>9.1831437193511875E-3</v>
      </c>
      <c r="L84">
        <v>10</v>
      </c>
      <c r="M84">
        <v>27.526</v>
      </c>
      <c r="N84">
        <v>32916.300000000003</v>
      </c>
      <c r="O84">
        <v>5823.5</v>
      </c>
      <c r="P84" s="5">
        <v>9.4200000000000006E-2</v>
      </c>
      <c r="Q84">
        <v>4.9909999999999997</v>
      </c>
      <c r="R84">
        <v>0.89500000000000002</v>
      </c>
    </row>
    <row r="85" spans="2:18">
      <c r="B85">
        <v>81</v>
      </c>
      <c r="C85">
        <f t="shared" si="5"/>
        <v>405</v>
      </c>
      <c r="D85">
        <v>1050.4000000000001</v>
      </c>
      <c r="E85">
        <f t="shared" si="4"/>
        <v>8.8556921916257991E-4</v>
      </c>
      <c r="F85">
        <f t="shared" si="6"/>
        <v>2.6567076574877399E-3</v>
      </c>
      <c r="L85">
        <v>11</v>
      </c>
      <c r="M85">
        <v>30.526</v>
      </c>
      <c r="N85">
        <v>34612.5</v>
      </c>
      <c r="O85">
        <v>6214</v>
      </c>
      <c r="P85" s="5">
        <v>9.2799999999999994E-2</v>
      </c>
      <c r="Q85">
        <v>5.2480000000000002</v>
      </c>
      <c r="R85">
        <v>0.90900000000000003</v>
      </c>
    </row>
    <row r="86" spans="2:18">
      <c r="B86">
        <v>82</v>
      </c>
      <c r="C86">
        <f t="shared" si="5"/>
        <v>410</v>
      </c>
      <c r="D86">
        <v>319.10000000000002</v>
      </c>
      <c r="E86">
        <f t="shared" si="4"/>
        <v>2.690262165220671E-4</v>
      </c>
      <c r="F86">
        <f t="shared" si="6"/>
        <v>8.0707864956620131E-4</v>
      </c>
      <c r="L86">
        <v>12</v>
      </c>
      <c r="M86">
        <v>33.524999999999999</v>
      </c>
      <c r="N86">
        <v>37383</v>
      </c>
      <c r="O86">
        <v>6697.8</v>
      </c>
      <c r="P86" s="5">
        <v>9.2999999999999999E-2</v>
      </c>
      <c r="Q86">
        <v>5.6689999999999996</v>
      </c>
      <c r="R86">
        <v>0.88300000000000001</v>
      </c>
    </row>
    <row r="87" spans="2:18">
      <c r="B87">
        <v>83</v>
      </c>
      <c r="C87">
        <f t="shared" si="5"/>
        <v>415</v>
      </c>
      <c r="D87">
        <v>2920.5</v>
      </c>
      <c r="E87">
        <f t="shared" si="4"/>
        <v>2.462209543568464E-3</v>
      </c>
      <c r="F87">
        <f t="shared" si="6"/>
        <v>7.3866286307053917E-3</v>
      </c>
      <c r="L87">
        <v>13</v>
      </c>
      <c r="M87">
        <v>36.524999999999999</v>
      </c>
      <c r="N87">
        <v>41240.400000000001</v>
      </c>
      <c r="O87">
        <v>7249.3</v>
      </c>
      <c r="P87">
        <v>9.4799999999999995E-2</v>
      </c>
      <c r="Q87">
        <v>6.2530000000000001</v>
      </c>
      <c r="R87">
        <v>0.85599999999999998</v>
      </c>
    </row>
    <row r="88" spans="2:18">
      <c r="B88">
        <v>84</v>
      </c>
      <c r="C88">
        <f t="shared" si="5"/>
        <v>420</v>
      </c>
      <c r="D88">
        <v>2466.1</v>
      </c>
      <c r="E88">
        <f t="shared" si="4"/>
        <v>2.0791148623161069E-3</v>
      </c>
      <c r="F88">
        <f t="shared" si="6"/>
        <v>6.2373445869483204E-3</v>
      </c>
      <c r="L88">
        <v>14</v>
      </c>
      <c r="M88">
        <v>39.524999999999999</v>
      </c>
      <c r="N88">
        <v>43115</v>
      </c>
      <c r="O88">
        <v>7656</v>
      </c>
      <c r="P88" s="5">
        <v>9.3899999999999997E-2</v>
      </c>
      <c r="Q88">
        <v>6.5380000000000003</v>
      </c>
      <c r="R88">
        <v>0.88</v>
      </c>
    </row>
    <row r="89" spans="2:18">
      <c r="B89">
        <v>85</v>
      </c>
      <c r="C89">
        <f t="shared" si="5"/>
        <v>425</v>
      </c>
      <c r="D89">
        <v>3187.3</v>
      </c>
      <c r="E89">
        <f t="shared" si="4"/>
        <v>2.687142776310826E-3</v>
      </c>
      <c r="F89">
        <f t="shared" si="6"/>
        <v>8.0614283289324774E-3</v>
      </c>
      <c r="L89">
        <v>15</v>
      </c>
      <c r="M89">
        <v>42.524999999999999</v>
      </c>
      <c r="N89">
        <v>46135.3</v>
      </c>
      <c r="O89">
        <v>8021.6</v>
      </c>
      <c r="P89" s="5">
        <v>9.5899999999999999E-2</v>
      </c>
      <c r="Q89">
        <v>6.9960000000000004</v>
      </c>
      <c r="R89">
        <v>0.90800000000000003</v>
      </c>
    </row>
    <row r="90" spans="2:18">
      <c r="B90">
        <v>86</v>
      </c>
      <c r="C90">
        <f t="shared" si="5"/>
        <v>430</v>
      </c>
      <c r="D90">
        <v>2433.6</v>
      </c>
      <c r="E90">
        <f t="shared" si="4"/>
        <v>2.0517148245944926E-3</v>
      </c>
      <c r="F90">
        <f t="shared" si="6"/>
        <v>6.1551444737834773E-3</v>
      </c>
      <c r="L90">
        <v>16</v>
      </c>
      <c r="M90">
        <v>45.524999999999999</v>
      </c>
      <c r="N90">
        <v>46434.2</v>
      </c>
      <c r="O90">
        <v>7994.3</v>
      </c>
      <c r="P90">
        <v>9.6799999999999997E-2</v>
      </c>
      <c r="Q90">
        <v>7.0410000000000004</v>
      </c>
      <c r="R90">
        <v>0.82699999999999996</v>
      </c>
    </row>
    <row r="91" spans="2:18">
      <c r="B91">
        <v>87</v>
      </c>
      <c r="C91">
        <f t="shared" si="5"/>
        <v>435</v>
      </c>
      <c r="D91">
        <v>4356.2</v>
      </c>
      <c r="E91">
        <f t="shared" si="4"/>
        <v>3.6726167483968307E-3</v>
      </c>
      <c r="F91">
        <f t="shared" si="6"/>
        <v>1.1017850245190492E-2</v>
      </c>
      <c r="L91">
        <v>17</v>
      </c>
      <c r="M91">
        <v>48.524999999999999</v>
      </c>
      <c r="N91">
        <v>44517.7</v>
      </c>
      <c r="O91">
        <v>7876</v>
      </c>
      <c r="P91" s="5">
        <v>9.4200000000000006E-2</v>
      </c>
      <c r="Q91">
        <v>6.75</v>
      </c>
      <c r="R91">
        <v>0.85599999999999998</v>
      </c>
    </row>
    <row r="92" spans="2:18">
      <c r="B92">
        <v>88</v>
      </c>
      <c r="C92">
        <f t="shared" si="5"/>
        <v>440</v>
      </c>
      <c r="D92">
        <v>4629.3999999999996</v>
      </c>
      <c r="E92">
        <f t="shared" si="4"/>
        <v>3.9029456808751398E-3</v>
      </c>
      <c r="F92">
        <f t="shared" si="6"/>
        <v>1.170883704262542E-2</v>
      </c>
      <c r="L92">
        <v>18</v>
      </c>
      <c r="M92">
        <v>51.524999999999999</v>
      </c>
      <c r="N92">
        <v>44745</v>
      </c>
      <c r="O92">
        <v>7803.3</v>
      </c>
      <c r="P92" s="5">
        <v>9.5600000000000004E-2</v>
      </c>
      <c r="Q92">
        <v>6.7850000000000001</v>
      </c>
      <c r="R92">
        <v>0.878</v>
      </c>
    </row>
    <row r="93" spans="2:18">
      <c r="B93">
        <v>89</v>
      </c>
      <c r="C93">
        <f t="shared" si="5"/>
        <v>445</v>
      </c>
      <c r="D93">
        <v>7006.1</v>
      </c>
      <c r="E93">
        <f t="shared" si="4"/>
        <v>5.9066893625047152E-3</v>
      </c>
      <c r="F93">
        <f t="shared" si="6"/>
        <v>1.7720068087514147E-2</v>
      </c>
      <c r="L93">
        <v>19</v>
      </c>
      <c r="M93">
        <v>54.524999999999999</v>
      </c>
      <c r="N93">
        <v>44569.2</v>
      </c>
      <c r="O93">
        <v>7700.7</v>
      </c>
      <c r="P93" s="5">
        <v>9.6500000000000002E-2</v>
      </c>
      <c r="Q93">
        <v>6.758</v>
      </c>
      <c r="R93">
        <v>0.85299999999999998</v>
      </c>
    </row>
    <row r="94" spans="2:18">
      <c r="B94">
        <v>90</v>
      </c>
      <c r="C94">
        <f t="shared" si="5"/>
        <v>450</v>
      </c>
      <c r="D94">
        <v>7788.6</v>
      </c>
      <c r="E94">
        <f t="shared" si="4"/>
        <v>6.5663979630328174E-3</v>
      </c>
      <c r="F94">
        <f t="shared" si="6"/>
        <v>1.9699193889098451E-2</v>
      </c>
      <c r="L94">
        <v>20</v>
      </c>
      <c r="M94">
        <v>57.524999999999999</v>
      </c>
      <c r="N94">
        <v>43415.4</v>
      </c>
      <c r="O94">
        <v>7680.9</v>
      </c>
      <c r="P94" s="5">
        <v>9.4200000000000006E-2</v>
      </c>
      <c r="Q94">
        <v>6.5830000000000002</v>
      </c>
      <c r="R94">
        <v>0.86099999999999999</v>
      </c>
    </row>
    <row r="95" spans="2:18">
      <c r="B95">
        <v>91</v>
      </c>
      <c r="C95">
        <f t="shared" si="5"/>
        <v>455</v>
      </c>
      <c r="D95">
        <v>9755.2999999999993</v>
      </c>
      <c r="E95">
        <f t="shared" si="4"/>
        <v>8.2244796303281749E-3</v>
      </c>
      <c r="F95">
        <f t="shared" si="6"/>
        <v>2.4673438890984525E-2</v>
      </c>
    </row>
    <row r="96" spans="2:18">
      <c r="B96">
        <v>92</v>
      </c>
      <c r="C96">
        <f t="shared" si="5"/>
        <v>460</v>
      </c>
      <c r="D96">
        <v>14177.6</v>
      </c>
      <c r="E96">
        <f t="shared" si="4"/>
        <v>1.1952823840060354E-2</v>
      </c>
      <c r="F96">
        <f t="shared" si="6"/>
        <v>3.5858471520181061E-2</v>
      </c>
      <c r="P96" s="5"/>
      <c r="R96" s="5"/>
    </row>
    <row r="97" spans="2:16">
      <c r="B97">
        <v>93</v>
      </c>
      <c r="C97">
        <f t="shared" si="5"/>
        <v>465</v>
      </c>
      <c r="D97">
        <v>15671.5</v>
      </c>
      <c r="E97">
        <f t="shared" si="4"/>
        <v>1.3212298189362502E-2</v>
      </c>
      <c r="F97">
        <f t="shared" si="6"/>
        <v>3.9636894568087506E-2</v>
      </c>
    </row>
    <row r="98" spans="2:16">
      <c r="B98">
        <v>94</v>
      </c>
      <c r="C98">
        <f t="shared" si="5"/>
        <v>470</v>
      </c>
      <c r="D98">
        <v>18517.400000000001</v>
      </c>
      <c r="E98">
        <f t="shared" si="4"/>
        <v>1.5611614107883814E-2</v>
      </c>
      <c r="F98">
        <f t="shared" si="6"/>
        <v>4.6834842323651441E-2</v>
      </c>
    </row>
    <row r="99" spans="2:16">
      <c r="B99">
        <v>95</v>
      </c>
      <c r="C99">
        <f t="shared" si="5"/>
        <v>475</v>
      </c>
      <c r="D99">
        <v>21456.1</v>
      </c>
      <c r="E99">
        <f t="shared" si="4"/>
        <v>1.8089167672576383E-2</v>
      </c>
      <c r="F99">
        <f t="shared" si="6"/>
        <v>5.4267503017729146E-2</v>
      </c>
    </row>
    <row r="100" spans="2:16">
      <c r="B100">
        <v>96</v>
      </c>
      <c r="C100">
        <f t="shared" si="5"/>
        <v>480</v>
      </c>
      <c r="D100">
        <v>23640</v>
      </c>
      <c r="E100">
        <f t="shared" si="4"/>
        <v>1.9930365899660501E-2</v>
      </c>
      <c r="F100">
        <f t="shared" si="6"/>
        <v>5.9791097698981499E-2</v>
      </c>
    </row>
    <row r="101" spans="2:16">
      <c r="B101">
        <v>97</v>
      </c>
      <c r="C101">
        <f t="shared" si="5"/>
        <v>485</v>
      </c>
      <c r="D101">
        <v>29587.5</v>
      </c>
      <c r="E101">
        <f t="shared" si="4"/>
        <v>2.4944572802715941E-2</v>
      </c>
      <c r="F101">
        <f t="shared" si="6"/>
        <v>7.4833718408147815E-2</v>
      </c>
    </row>
    <row r="102" spans="2:16">
      <c r="B102">
        <v>98</v>
      </c>
      <c r="C102">
        <f t="shared" si="5"/>
        <v>490</v>
      </c>
      <c r="D102">
        <v>31538.799999999999</v>
      </c>
      <c r="E102">
        <f t="shared" si="4"/>
        <v>2.6589671067521685E-2</v>
      </c>
      <c r="F102">
        <f t="shared" si="6"/>
        <v>7.9769013202565048E-2</v>
      </c>
    </row>
    <row r="103" spans="2:16">
      <c r="B103">
        <v>99</v>
      </c>
      <c r="C103">
        <f t="shared" si="5"/>
        <v>495</v>
      </c>
      <c r="D103">
        <v>37735.199999999997</v>
      </c>
      <c r="E103">
        <f t="shared" si="4"/>
        <v>3.1813720105620509E-2</v>
      </c>
      <c r="F103">
        <f t="shared" si="6"/>
        <v>9.5441160316861534E-2</v>
      </c>
    </row>
    <row r="104" spans="2:16">
      <c r="B104">
        <v>100</v>
      </c>
      <c r="C104">
        <f t="shared" si="5"/>
        <v>500</v>
      </c>
      <c r="D104">
        <f>D103/2+D105/2</f>
        <v>58054.6</v>
      </c>
      <c r="E104">
        <f t="shared" ref="E104:E163" si="7">$B$2*10^(-6)*D104/$C$2*7.45*10^(-6)*10^6/$D$2*2*60</f>
        <v>4.894456092040738E-2</v>
      </c>
      <c r="F104">
        <f t="shared" si="6"/>
        <v>0.14683368276122213</v>
      </c>
      <c r="P104" s="5"/>
    </row>
    <row r="105" spans="2:16">
      <c r="B105">
        <v>101</v>
      </c>
      <c r="C105">
        <f t="shared" si="5"/>
        <v>505</v>
      </c>
      <c r="D105">
        <v>78374</v>
      </c>
      <c r="E105">
        <f t="shared" si="7"/>
        <v>6.6075401735194259E-2</v>
      </c>
      <c r="F105">
        <f t="shared" si="6"/>
        <v>0.19822620520558276</v>
      </c>
    </row>
    <row r="106" spans="2:16">
      <c r="B106">
        <v>102</v>
      </c>
      <c r="C106">
        <f t="shared" si="5"/>
        <v>510</v>
      </c>
      <c r="D106">
        <v>91031.2</v>
      </c>
      <c r="E106">
        <f t="shared" si="7"/>
        <v>7.6746409656733294E-2</v>
      </c>
      <c r="F106">
        <f t="shared" si="6"/>
        <v>0.23023922897019988</v>
      </c>
    </row>
    <row r="107" spans="2:16">
      <c r="B107">
        <v>103</v>
      </c>
      <c r="C107">
        <f t="shared" si="5"/>
        <v>515</v>
      </c>
      <c r="D107">
        <v>93133.6</v>
      </c>
      <c r="E107">
        <f t="shared" si="7"/>
        <v>7.8518897019992442E-2</v>
      </c>
      <c r="F107">
        <f t="shared" si="6"/>
        <v>0.23555669105997734</v>
      </c>
      <c r="P107" s="5"/>
    </row>
    <row r="108" spans="2:16">
      <c r="B108">
        <v>104</v>
      </c>
      <c r="C108">
        <f t="shared" si="5"/>
        <v>520</v>
      </c>
      <c r="D108">
        <v>87859.8</v>
      </c>
      <c r="E108">
        <f t="shared" si="7"/>
        <v>7.4072671821953956E-2</v>
      </c>
      <c r="F108">
        <f t="shared" si="6"/>
        <v>0.22221801546586187</v>
      </c>
    </row>
    <row r="109" spans="2:16">
      <c r="B109">
        <v>105</v>
      </c>
      <c r="C109">
        <f t="shared" si="5"/>
        <v>525</v>
      </c>
      <c r="D109">
        <v>82155.399999999994</v>
      </c>
      <c r="E109">
        <f t="shared" si="7"/>
        <v>6.9263417201056179E-2</v>
      </c>
      <c r="F109">
        <f t="shared" si="6"/>
        <v>0.20779025160316855</v>
      </c>
    </row>
    <row r="110" spans="2:16">
      <c r="B110">
        <v>106</v>
      </c>
      <c r="C110">
        <f t="shared" si="5"/>
        <v>530</v>
      </c>
      <c r="D110">
        <v>76214.5</v>
      </c>
      <c r="E110">
        <f t="shared" si="7"/>
        <v>6.4254774613353438E-2</v>
      </c>
      <c r="F110">
        <f t="shared" si="6"/>
        <v>0.19276432384006031</v>
      </c>
    </row>
    <row r="111" spans="2:16">
      <c r="B111">
        <v>107</v>
      </c>
      <c r="C111">
        <f t="shared" si="5"/>
        <v>535</v>
      </c>
      <c r="D111">
        <v>70960.800000000003</v>
      </c>
      <c r="E111">
        <f t="shared" si="7"/>
        <v>5.9825495284798177E-2</v>
      </c>
      <c r="F111">
        <f t="shared" si="6"/>
        <v>0.17947648585439452</v>
      </c>
    </row>
    <row r="112" spans="2:16">
      <c r="B112">
        <v>108</v>
      </c>
      <c r="C112">
        <f t="shared" si="5"/>
        <v>540</v>
      </c>
      <c r="D112">
        <v>67312.899999999994</v>
      </c>
      <c r="E112">
        <f t="shared" si="7"/>
        <v>5.6750030743115791E-2</v>
      </c>
      <c r="F112">
        <f t="shared" si="6"/>
        <v>0.17025009222934737</v>
      </c>
    </row>
    <row r="113" spans="2:16">
      <c r="B113">
        <v>109</v>
      </c>
      <c r="C113">
        <f t="shared" si="5"/>
        <v>545</v>
      </c>
      <c r="D113">
        <v>61793.2</v>
      </c>
      <c r="E113">
        <f t="shared" si="7"/>
        <v>5.2096492644285168E-2</v>
      </c>
      <c r="F113">
        <f t="shared" si="6"/>
        <v>0.1562894779328555</v>
      </c>
    </row>
    <row r="114" spans="2:16">
      <c r="B114">
        <v>110</v>
      </c>
      <c r="C114">
        <f t="shared" si="5"/>
        <v>550</v>
      </c>
      <c r="D114">
        <v>59876.1</v>
      </c>
      <c r="E114">
        <f t="shared" si="7"/>
        <v>5.0480227649943407E-2</v>
      </c>
      <c r="F114">
        <f t="shared" si="6"/>
        <v>0.15144068294983021</v>
      </c>
    </row>
    <row r="115" spans="2:16">
      <c r="B115">
        <v>111</v>
      </c>
      <c r="C115">
        <f t="shared" si="5"/>
        <v>555</v>
      </c>
      <c r="D115">
        <v>54971.3</v>
      </c>
      <c r="E115">
        <f t="shared" si="7"/>
        <v>4.634509826480572E-2</v>
      </c>
      <c r="F115">
        <f t="shared" si="6"/>
        <v>0.13903529479441717</v>
      </c>
    </row>
    <row r="116" spans="2:16">
      <c r="B116">
        <v>112</v>
      </c>
      <c r="C116">
        <f t="shared" si="5"/>
        <v>560</v>
      </c>
      <c r="D116">
        <v>51202.7</v>
      </c>
      <c r="E116">
        <f t="shared" si="7"/>
        <v>4.3167874198415682E-2</v>
      </c>
      <c r="F116">
        <f t="shared" si="6"/>
        <v>0.12950362259524706</v>
      </c>
    </row>
    <row r="117" spans="2:16">
      <c r="B117">
        <v>113</v>
      </c>
      <c r="C117">
        <f t="shared" si="5"/>
        <v>565</v>
      </c>
      <c r="D117">
        <v>47274.9</v>
      </c>
      <c r="E117">
        <f t="shared" si="7"/>
        <v>3.9856432101093922E-2</v>
      </c>
      <c r="F117">
        <f t="shared" si="6"/>
        <v>0.11956929630328177</v>
      </c>
      <c r="P117" s="5"/>
    </row>
    <row r="118" spans="2:16">
      <c r="B118">
        <v>114</v>
      </c>
      <c r="C118">
        <f t="shared" si="5"/>
        <v>570</v>
      </c>
      <c r="D118">
        <v>42010.1</v>
      </c>
      <c r="E118">
        <f t="shared" si="7"/>
        <v>3.5417794605809128E-2</v>
      </c>
      <c r="F118">
        <f t="shared" si="6"/>
        <v>0.10625338381742738</v>
      </c>
    </row>
    <row r="119" spans="2:16">
      <c r="B119">
        <v>115</v>
      </c>
      <c r="C119">
        <f t="shared" si="5"/>
        <v>575</v>
      </c>
      <c r="D119">
        <v>40703</v>
      </c>
      <c r="E119">
        <f t="shared" si="7"/>
        <v>3.431580724254997E-2</v>
      </c>
      <c r="F119">
        <f t="shared" si="6"/>
        <v>0.10294742172764991</v>
      </c>
    </row>
    <row r="120" spans="2:16">
      <c r="B120">
        <v>116</v>
      </c>
      <c r="C120">
        <f t="shared" si="5"/>
        <v>580</v>
      </c>
      <c r="D120">
        <v>34809.4</v>
      </c>
      <c r="E120">
        <f t="shared" si="7"/>
        <v>2.9347042248208215E-2</v>
      </c>
      <c r="F120">
        <f t="shared" si="6"/>
        <v>8.8041126744624637E-2</v>
      </c>
    </row>
    <row r="121" spans="2:16">
      <c r="B121">
        <v>117</v>
      </c>
      <c r="C121">
        <f t="shared" si="5"/>
        <v>585</v>
      </c>
      <c r="D121">
        <v>32108.7</v>
      </c>
      <c r="E121">
        <f t="shared" si="7"/>
        <v>2.7070141267446245E-2</v>
      </c>
      <c r="F121">
        <f t="shared" si="6"/>
        <v>8.1210423802338727E-2</v>
      </c>
    </row>
    <row r="122" spans="2:16">
      <c r="B122">
        <v>118</v>
      </c>
      <c r="C122">
        <f t="shared" si="5"/>
        <v>590</v>
      </c>
      <c r="D122">
        <v>29691</v>
      </c>
      <c r="E122">
        <f t="shared" si="7"/>
        <v>2.5031831384383245E-2</v>
      </c>
      <c r="F122">
        <f t="shared" si="6"/>
        <v>7.5095494153149728E-2</v>
      </c>
    </row>
    <row r="123" spans="2:16">
      <c r="B123">
        <v>119</v>
      </c>
      <c r="C123">
        <f t="shared" si="5"/>
        <v>595</v>
      </c>
      <c r="D123">
        <v>27275.599999999999</v>
      </c>
      <c r="E123">
        <f t="shared" si="7"/>
        <v>2.2995460580912858E-2</v>
      </c>
      <c r="F123">
        <f t="shared" si="6"/>
        <v>6.8986381742738578E-2</v>
      </c>
    </row>
    <row r="124" spans="2:16">
      <c r="B124">
        <v>120</v>
      </c>
      <c r="C124">
        <f t="shared" si="5"/>
        <v>600</v>
      </c>
      <c r="D124">
        <f>D123/2+D125/2</f>
        <v>24489.3</v>
      </c>
      <c r="E124">
        <f t="shared" si="7"/>
        <v>2.064639211618257E-2</v>
      </c>
      <c r="F124">
        <f t="shared" si="6"/>
        <v>6.193917634854771E-2</v>
      </c>
    </row>
    <row r="125" spans="2:16">
      <c r="B125">
        <v>121</v>
      </c>
      <c r="C125">
        <f t="shared" si="5"/>
        <v>605</v>
      </c>
      <c r="D125">
        <v>21703</v>
      </c>
      <c r="E125">
        <f t="shared" si="7"/>
        <v>1.8297323651452278E-2</v>
      </c>
      <c r="F125">
        <f t="shared" si="6"/>
        <v>5.4891970954356835E-2</v>
      </c>
    </row>
    <row r="126" spans="2:16">
      <c r="B126">
        <v>122</v>
      </c>
      <c r="C126">
        <f t="shared" si="5"/>
        <v>610</v>
      </c>
      <c r="D126">
        <v>21989</v>
      </c>
      <c r="E126">
        <f t="shared" si="7"/>
        <v>1.8538443983402486E-2</v>
      </c>
      <c r="F126">
        <f t="shared" si="6"/>
        <v>5.5615331950207458E-2</v>
      </c>
    </row>
    <row r="127" spans="2:16">
      <c r="B127">
        <v>123</v>
      </c>
      <c r="C127">
        <f t="shared" si="5"/>
        <v>615</v>
      </c>
      <c r="D127">
        <v>23277.9</v>
      </c>
      <c r="E127">
        <f t="shared" si="7"/>
        <v>1.962508732553753E-2</v>
      </c>
      <c r="F127">
        <f t="shared" si="6"/>
        <v>5.8875261976612595E-2</v>
      </c>
    </row>
    <row r="128" spans="2:16">
      <c r="B128">
        <v>124</v>
      </c>
      <c r="C128">
        <f t="shared" si="5"/>
        <v>620</v>
      </c>
      <c r="D128">
        <v>24162.5</v>
      </c>
      <c r="E128">
        <f t="shared" si="7"/>
        <v>2.0370874198415684E-2</v>
      </c>
      <c r="F128">
        <f t="shared" si="6"/>
        <v>6.1112622595247051E-2</v>
      </c>
    </row>
    <row r="129" spans="2:6">
      <c r="B129">
        <v>125</v>
      </c>
      <c r="C129">
        <f t="shared" si="5"/>
        <v>625</v>
      </c>
      <c r="D129">
        <v>23251.3</v>
      </c>
      <c r="E129">
        <f t="shared" si="7"/>
        <v>1.9602661448509993E-2</v>
      </c>
      <c r="F129">
        <f t="shared" si="6"/>
        <v>5.880798434552998E-2</v>
      </c>
    </row>
    <row r="130" spans="2:6">
      <c r="B130">
        <v>126</v>
      </c>
      <c r="C130">
        <f t="shared" si="5"/>
        <v>630</v>
      </c>
      <c r="D130">
        <v>26031.200000000001</v>
      </c>
      <c r="E130">
        <f t="shared" si="7"/>
        <v>2.194633421350433E-2</v>
      </c>
      <c r="F130">
        <f t="shared" si="6"/>
        <v>6.5839002640512984E-2</v>
      </c>
    </row>
    <row r="131" spans="2:6">
      <c r="B131">
        <v>127</v>
      </c>
      <c r="C131">
        <f t="shared" si="5"/>
        <v>635</v>
      </c>
      <c r="D131">
        <v>27922</v>
      </c>
      <c r="E131">
        <f t="shared" si="7"/>
        <v>2.3540426254243678E-2</v>
      </c>
      <c r="F131">
        <f t="shared" si="6"/>
        <v>7.0621278762731027E-2</v>
      </c>
    </row>
    <row r="132" spans="2:6">
      <c r="B132">
        <v>128</v>
      </c>
      <c r="C132">
        <f t="shared" si="5"/>
        <v>640</v>
      </c>
      <c r="D132">
        <v>30334.5</v>
      </c>
      <c r="E132">
        <f t="shared" si="7"/>
        <v>2.5574352131271214E-2</v>
      </c>
      <c r="F132">
        <f t="shared" si="6"/>
        <v>7.6723056393813646E-2</v>
      </c>
    </row>
    <row r="133" spans="2:6">
      <c r="B133">
        <v>129</v>
      </c>
      <c r="C133">
        <f t="shared" ref="C133:C164" si="8">B133*100/60*3</f>
        <v>645</v>
      </c>
      <c r="D133">
        <v>32916.300000000003</v>
      </c>
      <c r="E133">
        <f t="shared" si="7"/>
        <v>2.7751011127876278E-2</v>
      </c>
      <c r="F133">
        <f t="shared" ref="F133:F163" si="9">E133*3</f>
        <v>8.3253033383628827E-2</v>
      </c>
    </row>
    <row r="134" spans="2:6">
      <c r="B134">
        <v>130</v>
      </c>
      <c r="C134">
        <f t="shared" si="8"/>
        <v>650</v>
      </c>
      <c r="D134">
        <v>34612.5</v>
      </c>
      <c r="E134">
        <f t="shared" si="7"/>
        <v>2.9181040173519423E-2</v>
      </c>
      <c r="F134">
        <f t="shared" si="9"/>
        <v>8.7543120520558265E-2</v>
      </c>
    </row>
    <row r="135" spans="2:6">
      <c r="B135">
        <v>131</v>
      </c>
      <c r="C135">
        <f t="shared" si="8"/>
        <v>655</v>
      </c>
      <c r="D135">
        <v>37383</v>
      </c>
      <c r="E135">
        <f t="shared" si="7"/>
        <v>3.1516788004526577E-2</v>
      </c>
      <c r="F135">
        <f t="shared" si="9"/>
        <v>9.4550364013579732E-2</v>
      </c>
    </row>
    <row r="136" spans="2:6">
      <c r="B136">
        <v>132</v>
      </c>
      <c r="C136">
        <f t="shared" si="8"/>
        <v>660</v>
      </c>
      <c r="D136">
        <v>41240.400000000001</v>
      </c>
      <c r="E136">
        <f t="shared" si="7"/>
        <v>3.4768877404752922E-2</v>
      </c>
      <c r="F136">
        <f t="shared" si="9"/>
        <v>0.10430663221425876</v>
      </c>
    </row>
    <row r="137" spans="2:6">
      <c r="B137">
        <v>133</v>
      </c>
      <c r="C137">
        <f t="shared" si="8"/>
        <v>665</v>
      </c>
      <c r="D137">
        <v>43115</v>
      </c>
      <c r="E137">
        <f t="shared" si="7"/>
        <v>3.6349311580535643E-2</v>
      </c>
      <c r="F137">
        <f t="shared" si="9"/>
        <v>0.10904793474160693</v>
      </c>
    </row>
    <row r="138" spans="2:6">
      <c r="B138">
        <v>134</v>
      </c>
      <c r="C138">
        <f t="shared" si="8"/>
        <v>670</v>
      </c>
      <c r="D138">
        <v>46135.3</v>
      </c>
      <c r="E138">
        <f t="shared" si="7"/>
        <v>3.8895660316861556E-2</v>
      </c>
      <c r="F138">
        <f t="shared" si="9"/>
        <v>0.11668698095058466</v>
      </c>
    </row>
    <row r="139" spans="2:6">
      <c r="B139">
        <v>135</v>
      </c>
      <c r="C139">
        <f t="shared" si="8"/>
        <v>675</v>
      </c>
      <c r="D139">
        <v>46434.2</v>
      </c>
      <c r="E139">
        <f t="shared" si="7"/>
        <v>3.9147656356092027E-2</v>
      </c>
      <c r="F139">
        <f t="shared" si="9"/>
        <v>0.11744296906827609</v>
      </c>
    </row>
    <row r="140" spans="2:6">
      <c r="B140">
        <v>136</v>
      </c>
      <c r="C140">
        <f t="shared" si="8"/>
        <v>680</v>
      </c>
      <c r="D140">
        <v>44517.7</v>
      </c>
      <c r="E140">
        <f t="shared" si="7"/>
        <v>3.753189720860052E-2</v>
      </c>
      <c r="F140">
        <f t="shared" si="9"/>
        <v>0.11259569162580156</v>
      </c>
    </row>
    <row r="141" spans="2:6">
      <c r="B141">
        <v>137</v>
      </c>
      <c r="C141">
        <f t="shared" si="8"/>
        <v>685</v>
      </c>
      <c r="D141">
        <v>44745</v>
      </c>
      <c r="E141">
        <f t="shared" si="7"/>
        <v>3.7723528857035074E-2</v>
      </c>
      <c r="F141">
        <f t="shared" si="9"/>
        <v>0.11317058657110522</v>
      </c>
    </row>
    <row r="142" spans="2:6">
      <c r="B142">
        <v>138</v>
      </c>
      <c r="C142">
        <f t="shared" si="8"/>
        <v>690</v>
      </c>
      <c r="D142">
        <v>44569.2</v>
      </c>
      <c r="E142">
        <f t="shared" si="7"/>
        <v>3.7575315729913225E-2</v>
      </c>
      <c r="F142">
        <f t="shared" si="9"/>
        <v>0.11272594718973968</v>
      </c>
    </row>
    <row r="143" spans="2:6">
      <c r="B143">
        <v>139</v>
      </c>
      <c r="C143">
        <f t="shared" si="8"/>
        <v>695</v>
      </c>
      <c r="D143">
        <v>43415.4</v>
      </c>
      <c r="E143">
        <f t="shared" si="7"/>
        <v>3.6602572236891728E-2</v>
      </c>
      <c r="F143">
        <f t="shared" si="9"/>
        <v>0.10980771671067519</v>
      </c>
    </row>
    <row r="144" spans="2:6">
      <c r="B144">
        <v>140</v>
      </c>
      <c r="C144">
        <f t="shared" si="8"/>
        <v>700</v>
      </c>
      <c r="E144">
        <f t="shared" si="7"/>
        <v>0</v>
      </c>
      <c r="F144">
        <f t="shared" si="9"/>
        <v>0</v>
      </c>
    </row>
    <row r="145" spans="2:6">
      <c r="B145">
        <v>141</v>
      </c>
      <c r="C145">
        <f t="shared" si="8"/>
        <v>705</v>
      </c>
      <c r="E145">
        <f t="shared" si="7"/>
        <v>0</v>
      </c>
      <c r="F145">
        <f t="shared" si="9"/>
        <v>0</v>
      </c>
    </row>
    <row r="146" spans="2:6">
      <c r="B146">
        <v>142</v>
      </c>
      <c r="C146">
        <f t="shared" si="8"/>
        <v>710</v>
      </c>
      <c r="E146">
        <f t="shared" si="7"/>
        <v>0</v>
      </c>
      <c r="F146">
        <f t="shared" si="9"/>
        <v>0</v>
      </c>
    </row>
    <row r="147" spans="2:6">
      <c r="B147">
        <v>143</v>
      </c>
      <c r="C147">
        <f t="shared" si="8"/>
        <v>715</v>
      </c>
      <c r="E147">
        <f t="shared" si="7"/>
        <v>0</v>
      </c>
      <c r="F147">
        <f t="shared" si="9"/>
        <v>0</v>
      </c>
    </row>
    <row r="148" spans="2:6">
      <c r="B148">
        <v>144</v>
      </c>
      <c r="C148">
        <f t="shared" si="8"/>
        <v>720</v>
      </c>
      <c r="E148">
        <f t="shared" si="7"/>
        <v>0</v>
      </c>
      <c r="F148">
        <f t="shared" si="9"/>
        <v>0</v>
      </c>
    </row>
    <row r="149" spans="2:6">
      <c r="B149">
        <v>145</v>
      </c>
      <c r="C149">
        <f t="shared" si="8"/>
        <v>725</v>
      </c>
      <c r="E149">
        <f t="shared" si="7"/>
        <v>0</v>
      </c>
      <c r="F149">
        <f t="shared" si="9"/>
        <v>0</v>
      </c>
    </row>
    <row r="150" spans="2:6">
      <c r="B150">
        <v>146</v>
      </c>
      <c r="C150">
        <f t="shared" si="8"/>
        <v>730</v>
      </c>
      <c r="E150">
        <f t="shared" si="7"/>
        <v>0</v>
      </c>
      <c r="F150">
        <f t="shared" si="9"/>
        <v>0</v>
      </c>
    </row>
    <row r="151" spans="2:6">
      <c r="B151">
        <v>147</v>
      </c>
      <c r="C151">
        <f t="shared" si="8"/>
        <v>735</v>
      </c>
      <c r="E151">
        <f t="shared" si="7"/>
        <v>0</v>
      </c>
      <c r="F151">
        <f t="shared" si="9"/>
        <v>0</v>
      </c>
    </row>
    <row r="152" spans="2:6">
      <c r="B152">
        <v>148</v>
      </c>
      <c r="C152">
        <f t="shared" si="8"/>
        <v>740</v>
      </c>
      <c r="E152">
        <f t="shared" si="7"/>
        <v>0</v>
      </c>
      <c r="F152">
        <f t="shared" si="9"/>
        <v>0</v>
      </c>
    </row>
    <row r="153" spans="2:6">
      <c r="B153">
        <v>149</v>
      </c>
      <c r="C153">
        <f t="shared" si="8"/>
        <v>745</v>
      </c>
      <c r="E153">
        <f t="shared" si="7"/>
        <v>0</v>
      </c>
      <c r="F153">
        <f t="shared" si="9"/>
        <v>0</v>
      </c>
    </row>
    <row r="154" spans="2:6">
      <c r="B154">
        <v>150</v>
      </c>
      <c r="C154">
        <f t="shared" si="8"/>
        <v>750</v>
      </c>
      <c r="E154">
        <f t="shared" si="7"/>
        <v>0</v>
      </c>
      <c r="F154">
        <f t="shared" si="9"/>
        <v>0</v>
      </c>
    </row>
    <row r="155" spans="2:6">
      <c r="B155">
        <v>151</v>
      </c>
      <c r="C155">
        <f t="shared" si="8"/>
        <v>755</v>
      </c>
      <c r="E155">
        <f t="shared" si="7"/>
        <v>0</v>
      </c>
      <c r="F155">
        <f t="shared" si="9"/>
        <v>0</v>
      </c>
    </row>
    <row r="156" spans="2:6">
      <c r="B156">
        <v>152</v>
      </c>
      <c r="C156">
        <f t="shared" si="8"/>
        <v>760</v>
      </c>
      <c r="E156">
        <f t="shared" si="7"/>
        <v>0</v>
      </c>
      <c r="F156">
        <f t="shared" si="9"/>
        <v>0</v>
      </c>
    </row>
    <row r="157" spans="2:6">
      <c r="B157">
        <v>153</v>
      </c>
      <c r="C157">
        <f t="shared" si="8"/>
        <v>765</v>
      </c>
      <c r="E157">
        <f t="shared" si="7"/>
        <v>0</v>
      </c>
      <c r="F157">
        <f t="shared" si="9"/>
        <v>0</v>
      </c>
    </row>
    <row r="158" spans="2:6">
      <c r="B158">
        <v>154</v>
      </c>
      <c r="C158">
        <f t="shared" si="8"/>
        <v>770</v>
      </c>
      <c r="E158">
        <f t="shared" si="7"/>
        <v>0</v>
      </c>
      <c r="F158">
        <f t="shared" si="9"/>
        <v>0</v>
      </c>
    </row>
    <row r="159" spans="2:6">
      <c r="B159">
        <v>155</v>
      </c>
      <c r="C159">
        <f t="shared" si="8"/>
        <v>775</v>
      </c>
      <c r="E159">
        <f t="shared" si="7"/>
        <v>0</v>
      </c>
      <c r="F159">
        <f t="shared" si="9"/>
        <v>0</v>
      </c>
    </row>
    <row r="160" spans="2:6">
      <c r="B160">
        <v>156</v>
      </c>
      <c r="C160">
        <f t="shared" si="8"/>
        <v>780</v>
      </c>
      <c r="E160">
        <f t="shared" si="7"/>
        <v>0</v>
      </c>
      <c r="F160">
        <f t="shared" si="9"/>
        <v>0</v>
      </c>
    </row>
    <row r="161" spans="2:6">
      <c r="B161">
        <v>157</v>
      </c>
      <c r="C161">
        <f t="shared" si="8"/>
        <v>785</v>
      </c>
      <c r="E161">
        <f t="shared" si="7"/>
        <v>0</v>
      </c>
      <c r="F161">
        <f t="shared" si="9"/>
        <v>0</v>
      </c>
    </row>
    <row r="162" spans="2:6">
      <c r="B162">
        <v>158</v>
      </c>
      <c r="C162">
        <f t="shared" si="8"/>
        <v>790</v>
      </c>
      <c r="E162">
        <f t="shared" si="7"/>
        <v>0</v>
      </c>
      <c r="F162">
        <f t="shared" si="9"/>
        <v>0</v>
      </c>
    </row>
    <row r="163" spans="2:6">
      <c r="B163">
        <v>159</v>
      </c>
      <c r="C163">
        <f t="shared" si="8"/>
        <v>795</v>
      </c>
      <c r="E163">
        <f t="shared" si="7"/>
        <v>0</v>
      </c>
      <c r="F163">
        <f t="shared" si="9"/>
        <v>0</v>
      </c>
    </row>
    <row r="164" spans="2:6">
      <c r="B164">
        <v>160</v>
      </c>
      <c r="C164">
        <f t="shared" si="8"/>
        <v>800</v>
      </c>
    </row>
    <row r="165" spans="2:6">
      <c r="D165" s="1"/>
    </row>
    <row r="166" spans="2:6">
      <c r="D166" s="1"/>
    </row>
    <row r="167" spans="2:6">
      <c r="D167" s="1"/>
    </row>
    <row r="168" spans="2:6">
      <c r="D168" s="1"/>
    </row>
    <row r="169" spans="2:6">
      <c r="D169" s="1"/>
    </row>
    <row r="170" spans="2:6">
      <c r="D170" s="1"/>
    </row>
    <row r="171" spans="2:6">
      <c r="D171" s="1"/>
    </row>
    <row r="172" spans="2:6">
      <c r="D172" s="1"/>
    </row>
    <row r="173" spans="2:6">
      <c r="D173" s="1"/>
    </row>
    <row r="174" spans="2:6">
      <c r="D174" s="1"/>
    </row>
    <row r="175" spans="2:6">
      <c r="D175" s="1"/>
    </row>
    <row r="176" spans="2:6">
      <c r="D176" s="1"/>
    </row>
    <row r="177" spans="4:4">
      <c r="D177" s="1"/>
    </row>
    <row r="178" spans="4:4">
      <c r="D178" s="1"/>
    </row>
    <row r="179" spans="4:4">
      <c r="D179" s="1"/>
    </row>
    <row r="180" spans="4:4">
      <c r="D180" s="1"/>
    </row>
    <row r="181" spans="4:4">
      <c r="D181" s="1"/>
    </row>
    <row r="182" spans="4:4">
      <c r="D182" s="1"/>
    </row>
    <row r="183" spans="4:4">
      <c r="D183" s="1"/>
    </row>
    <row r="184" spans="4:4">
      <c r="D184" s="1"/>
    </row>
    <row r="185" spans="4:4">
      <c r="D185" s="1"/>
    </row>
    <row r="186" spans="4:4">
      <c r="D186" s="1"/>
    </row>
    <row r="187" spans="4:4">
      <c r="D187" s="1"/>
    </row>
    <row r="188" spans="4:4">
      <c r="D188" s="1"/>
    </row>
    <row r="189" spans="4:4">
      <c r="D189" s="1"/>
    </row>
    <row r="190" spans="4:4">
      <c r="D190" s="1"/>
    </row>
    <row r="191" spans="4:4">
      <c r="D191" s="1"/>
    </row>
    <row r="192" spans="4:4">
      <c r="D192" s="1"/>
    </row>
    <row r="193" spans="4:4">
      <c r="D193" s="1"/>
    </row>
    <row r="194" spans="4:4">
      <c r="D194" s="1"/>
    </row>
    <row r="195" spans="4:4">
      <c r="D195" s="1"/>
    </row>
    <row r="196" spans="4:4">
      <c r="D196" s="1"/>
    </row>
    <row r="197" spans="4:4">
      <c r="D197" s="1"/>
    </row>
    <row r="198" spans="4:4">
      <c r="D198" s="1"/>
    </row>
    <row r="199" spans="4:4">
      <c r="D199" s="1"/>
    </row>
    <row r="200" spans="4:4">
      <c r="D200" s="1"/>
    </row>
    <row r="201" spans="4:4">
      <c r="D201" s="1"/>
    </row>
    <row r="202" spans="4:4">
      <c r="D202" s="1"/>
    </row>
    <row r="203" spans="4:4">
      <c r="D203" s="1"/>
    </row>
    <row r="204" spans="4:4">
      <c r="D204" s="1"/>
    </row>
    <row r="205" spans="4:4">
      <c r="D205" s="1"/>
    </row>
    <row r="206" spans="4:4">
      <c r="D206" s="1"/>
    </row>
    <row r="207" spans="4:4">
      <c r="D207" s="1"/>
    </row>
    <row r="208" spans="4:4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phoneticPr fontId="2" type="noConversion"/>
  <pageMargins left="0.7" right="0.7" top="0.75" bottom="0.75" header="0.3" footer="0.3"/>
  <pageSetup paperSize="9" orientation="portrait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>
      <selection activeCell="I22" sqref="I22"/>
    </sheetView>
  </sheetViews>
  <sheetFormatPr baseColWidth="10" defaultColWidth="8.625" defaultRowHeight="15"/>
  <sheetData/>
  <sheetCalcPr fullCalcOnLoad="1"/>
  <phoneticPr fontId="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Lucy</cp:lastModifiedBy>
  <dcterms:created xsi:type="dcterms:W3CDTF">2011-01-17T08:56:48Z</dcterms:created>
  <dcterms:modified xsi:type="dcterms:W3CDTF">2013-02-26T09:38:01Z</dcterms:modified>
</cp:coreProperties>
</file>